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0" windowWidth="28800" windowHeight="11925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D213" i="1"/>
  <c r="E213"/>
  <c r="F213"/>
  <c r="G213"/>
  <c r="H213"/>
  <c r="I213"/>
  <c r="J213"/>
  <c r="K213"/>
  <c r="L213"/>
  <c r="M213"/>
  <c r="N213"/>
  <c r="O213"/>
  <c r="P213"/>
  <c r="Q213"/>
  <c r="D224"/>
  <c r="E224"/>
  <c r="F224"/>
  <c r="G224"/>
  <c r="H224"/>
  <c r="I224"/>
  <c r="J224"/>
  <c r="K224"/>
  <c r="L224"/>
  <c r="M224"/>
  <c r="N224"/>
  <c r="O224"/>
  <c r="P224"/>
  <c r="Q224"/>
  <c r="D32" l="1"/>
  <c r="E32"/>
  <c r="F32"/>
  <c r="G32"/>
  <c r="H32"/>
  <c r="I32"/>
  <c r="J32"/>
  <c r="K32"/>
  <c r="L32"/>
  <c r="M32"/>
  <c r="N32"/>
  <c r="O32"/>
  <c r="P32"/>
  <c r="Q32"/>
  <c r="F87" l="1"/>
  <c r="D79"/>
  <c r="E79"/>
  <c r="F79"/>
  <c r="G79"/>
  <c r="H79"/>
  <c r="I79"/>
  <c r="J79"/>
  <c r="K79"/>
  <c r="L79"/>
  <c r="M79"/>
  <c r="N79"/>
  <c r="O79"/>
  <c r="P79"/>
  <c r="Q79"/>
  <c r="E189" l="1"/>
  <c r="F189"/>
  <c r="G189"/>
  <c r="H189"/>
  <c r="I189"/>
  <c r="J189"/>
  <c r="K189"/>
  <c r="L189"/>
  <c r="M189"/>
  <c r="N189"/>
  <c r="O189"/>
  <c r="P189"/>
  <c r="Q189"/>
  <c r="D189"/>
  <c r="D185"/>
  <c r="D163" l="1"/>
  <c r="E163"/>
  <c r="F163"/>
  <c r="G163"/>
  <c r="H163"/>
  <c r="I163"/>
  <c r="J163"/>
  <c r="K163"/>
  <c r="L163"/>
  <c r="M163"/>
  <c r="N163"/>
  <c r="O163"/>
  <c r="P163"/>
  <c r="Q163"/>
  <c r="D176" l="1"/>
  <c r="D190" s="1"/>
  <c r="E176"/>
  <c r="E190" s="1"/>
  <c r="F176"/>
  <c r="F190" s="1"/>
  <c r="G176"/>
  <c r="G190" s="1"/>
  <c r="H176"/>
  <c r="H190" s="1"/>
  <c r="I176"/>
  <c r="I190" s="1"/>
  <c r="J176"/>
  <c r="J190" s="1"/>
  <c r="K176"/>
  <c r="K190" s="1"/>
  <c r="L176"/>
  <c r="L190" s="1"/>
  <c r="M176"/>
  <c r="M190" s="1"/>
  <c r="N176"/>
  <c r="N190" s="1"/>
  <c r="O176"/>
  <c r="O190" s="1"/>
  <c r="P176"/>
  <c r="P190" s="1"/>
  <c r="Q176"/>
  <c r="Q190" s="1"/>
  <c r="XFD88" l="1"/>
  <c r="D65" l="1"/>
  <c r="E65"/>
  <c r="F65"/>
  <c r="G65"/>
  <c r="H65"/>
  <c r="I65"/>
  <c r="J65"/>
  <c r="K65"/>
  <c r="L65"/>
  <c r="M65"/>
  <c r="N65"/>
  <c r="O65"/>
  <c r="P65"/>
  <c r="Q65"/>
  <c r="E96" l="1"/>
  <c r="F96"/>
  <c r="G96"/>
  <c r="H96"/>
  <c r="I96"/>
  <c r="J96"/>
  <c r="K96"/>
  <c r="L96"/>
  <c r="M96"/>
  <c r="N96"/>
  <c r="O96"/>
  <c r="P96"/>
  <c r="Q96"/>
  <c r="D96"/>
  <c r="Q19" l="1"/>
  <c r="E19"/>
  <c r="F19"/>
  <c r="G19"/>
  <c r="H19"/>
  <c r="I19"/>
  <c r="J19"/>
  <c r="K19"/>
  <c r="L19"/>
  <c r="M19"/>
  <c r="N19"/>
  <c r="O19"/>
  <c r="P19"/>
  <c r="D19"/>
  <c r="D118" l="1"/>
  <c r="E118"/>
  <c r="F118"/>
  <c r="G118"/>
  <c r="H118"/>
  <c r="I118"/>
  <c r="J118"/>
  <c r="K118"/>
  <c r="L118"/>
  <c r="M118"/>
  <c r="N118"/>
  <c r="O118"/>
  <c r="P118"/>
  <c r="Q118"/>
  <c r="D208" l="1"/>
  <c r="E208"/>
  <c r="F208"/>
  <c r="G208"/>
  <c r="H208"/>
  <c r="I208"/>
  <c r="J208"/>
  <c r="K208"/>
  <c r="L208"/>
  <c r="M208"/>
  <c r="N208"/>
  <c r="O208"/>
  <c r="P208"/>
  <c r="Q208"/>
  <c r="D145" l="1"/>
  <c r="E145"/>
  <c r="F145"/>
  <c r="G145"/>
  <c r="H145"/>
  <c r="I145"/>
  <c r="J145"/>
  <c r="K145"/>
  <c r="L145"/>
  <c r="M145"/>
  <c r="N145"/>
  <c r="O145"/>
  <c r="P145"/>
  <c r="Q145"/>
  <c r="F199" l="1"/>
  <c r="F214" s="1"/>
  <c r="E199"/>
  <c r="E214" s="1"/>
  <c r="D199"/>
  <c r="D214" s="1"/>
  <c r="Q154"/>
  <c r="P154"/>
  <c r="O154"/>
  <c r="N154"/>
  <c r="M154"/>
  <c r="L154"/>
  <c r="K154"/>
  <c r="J154"/>
  <c r="I154"/>
  <c r="H154"/>
  <c r="G154"/>
  <c r="F154"/>
  <c r="E154"/>
  <c r="D154"/>
  <c r="Q110"/>
  <c r="P110"/>
  <c r="O110"/>
  <c r="N110"/>
  <c r="M110"/>
  <c r="L110"/>
  <c r="K110"/>
  <c r="J110"/>
  <c r="I110"/>
  <c r="H110"/>
  <c r="G110"/>
  <c r="F110"/>
  <c r="E110"/>
  <c r="D110"/>
  <c r="Q43"/>
  <c r="P43"/>
  <c r="O43"/>
  <c r="N43"/>
  <c r="M43"/>
  <c r="L43"/>
  <c r="K43"/>
  <c r="J43"/>
  <c r="I43"/>
  <c r="H43"/>
  <c r="E43"/>
  <c r="G43"/>
  <c r="F43"/>
  <c r="D43"/>
  <c r="O236" l="1"/>
  <c r="L236"/>
  <c r="Q232"/>
  <c r="O232"/>
  <c r="N232"/>
  <c r="M232"/>
  <c r="L232"/>
  <c r="K232"/>
  <c r="J232"/>
  <c r="I232"/>
  <c r="H232"/>
  <c r="G232"/>
  <c r="F232"/>
  <c r="E232"/>
  <c r="D232"/>
  <c r="Q199"/>
  <c r="Q214" s="1"/>
  <c r="P199"/>
  <c r="P214" s="1"/>
  <c r="O199"/>
  <c r="O214" s="1"/>
  <c r="N199"/>
  <c r="N214" s="1"/>
  <c r="M199"/>
  <c r="M214" s="1"/>
  <c r="L199"/>
  <c r="L214" s="1"/>
  <c r="K199"/>
  <c r="K214" s="1"/>
  <c r="J199"/>
  <c r="J214" s="1"/>
  <c r="I199"/>
  <c r="I214" s="1"/>
  <c r="H199"/>
  <c r="H214" s="1"/>
  <c r="G199"/>
  <c r="G214" s="1"/>
  <c r="O237" l="1"/>
  <c r="L237"/>
  <c r="Q185"/>
  <c r="P185"/>
  <c r="O185"/>
  <c r="N185"/>
  <c r="M185"/>
  <c r="L185"/>
  <c r="K185"/>
  <c r="J185"/>
  <c r="I185"/>
  <c r="H185"/>
  <c r="G185"/>
  <c r="F185"/>
  <c r="E185"/>
  <c r="O167"/>
  <c r="L167"/>
  <c r="O168" l="1"/>
  <c r="L168"/>
  <c r="Q140" l="1"/>
  <c r="P140"/>
  <c r="O140"/>
  <c r="N140"/>
  <c r="M140"/>
  <c r="L140"/>
  <c r="K140"/>
  <c r="J140"/>
  <c r="I140"/>
  <c r="H140"/>
  <c r="G140"/>
  <c r="F140"/>
  <c r="E140"/>
  <c r="D140"/>
  <c r="Q131"/>
  <c r="P131"/>
  <c r="O131"/>
  <c r="N131"/>
  <c r="M131"/>
  <c r="L131"/>
  <c r="K131"/>
  <c r="J131"/>
  <c r="I131"/>
  <c r="H131"/>
  <c r="G131"/>
  <c r="F131"/>
  <c r="E131"/>
  <c r="D131"/>
  <c r="D146" s="1"/>
  <c r="F146" l="1"/>
  <c r="I146"/>
  <c r="L146"/>
  <c r="O146"/>
  <c r="G146"/>
  <c r="J146"/>
  <c r="M146"/>
  <c r="P146"/>
  <c r="E146"/>
  <c r="H146"/>
  <c r="K146"/>
  <c r="N146"/>
  <c r="Q146"/>
  <c r="Q122"/>
  <c r="P122"/>
  <c r="O122"/>
  <c r="N122"/>
  <c r="M122"/>
  <c r="L122"/>
  <c r="K122"/>
  <c r="J122"/>
  <c r="I122"/>
  <c r="H122"/>
  <c r="G122"/>
  <c r="F122"/>
  <c r="E122"/>
  <c r="D122"/>
  <c r="Q123" l="1"/>
  <c r="P123"/>
  <c r="O123"/>
  <c r="N123"/>
  <c r="M123"/>
  <c r="L123"/>
  <c r="K123"/>
  <c r="J123"/>
  <c r="I123"/>
  <c r="H123"/>
  <c r="G123"/>
  <c r="F123"/>
  <c r="E123"/>
  <c r="D123"/>
  <c r="Q100"/>
  <c r="P100"/>
  <c r="O100"/>
  <c r="N100"/>
  <c r="M100"/>
  <c r="L100"/>
  <c r="K100"/>
  <c r="J100"/>
  <c r="I100"/>
  <c r="H100"/>
  <c r="G100"/>
  <c r="F100"/>
  <c r="E100"/>
  <c r="D100"/>
  <c r="Q87"/>
  <c r="P87"/>
  <c r="O87"/>
  <c r="N87"/>
  <c r="M87"/>
  <c r="L87"/>
  <c r="K87"/>
  <c r="J87"/>
  <c r="I87"/>
  <c r="H87"/>
  <c r="G87"/>
  <c r="E87"/>
  <c r="D87"/>
  <c r="Q74"/>
  <c r="P74"/>
  <c r="O74"/>
  <c r="N74"/>
  <c r="M74"/>
  <c r="L74"/>
  <c r="K74"/>
  <c r="J74"/>
  <c r="I74"/>
  <c r="H74"/>
  <c r="G74"/>
  <c r="F74"/>
  <c r="E74"/>
  <c r="D74"/>
  <c r="Q55"/>
  <c r="P55"/>
  <c r="O55"/>
  <c r="N55"/>
  <c r="M55"/>
  <c r="L55"/>
  <c r="K55"/>
  <c r="J55"/>
  <c r="I55"/>
  <c r="H55"/>
  <c r="G55"/>
  <c r="F55"/>
  <c r="E55"/>
  <c r="D55"/>
  <c r="Q51"/>
  <c r="P51"/>
  <c r="O51"/>
  <c r="N51"/>
  <c r="M51"/>
  <c r="L51"/>
  <c r="K51"/>
  <c r="J51"/>
  <c r="I51"/>
  <c r="H51"/>
  <c r="G51"/>
  <c r="F51"/>
  <c r="E51"/>
  <c r="D51"/>
  <c r="Q28"/>
  <c r="P28"/>
  <c r="O28"/>
  <c r="N28"/>
  <c r="M28"/>
  <c r="L28"/>
  <c r="K28"/>
  <c r="J28"/>
  <c r="I28"/>
  <c r="H28"/>
  <c r="G28"/>
  <c r="F28"/>
  <c r="E28"/>
  <c r="D28"/>
  <c r="L56" l="1"/>
  <c r="L80"/>
  <c r="D56"/>
  <c r="O80"/>
  <c r="P56"/>
  <c r="M56"/>
  <c r="J56"/>
  <c r="I56"/>
  <c r="G56"/>
  <c r="E56"/>
  <c r="H56"/>
  <c r="K56"/>
  <c r="N56"/>
  <c r="Q56"/>
  <c r="F80"/>
  <c r="F56"/>
  <c r="O56"/>
  <c r="I80"/>
  <c r="D80"/>
  <c r="G80"/>
  <c r="J80"/>
  <c r="M80"/>
  <c r="P80"/>
  <c r="L101"/>
  <c r="E80"/>
  <c r="H80"/>
  <c r="K80"/>
  <c r="N80"/>
  <c r="Q80"/>
  <c r="D33"/>
  <c r="E33"/>
  <c r="F33"/>
  <c r="G33"/>
  <c r="H33"/>
  <c r="I33"/>
  <c r="E101"/>
  <c r="G101"/>
  <c r="I101"/>
  <c r="K101"/>
  <c r="M101"/>
  <c r="O101"/>
  <c r="Q101"/>
  <c r="D101"/>
  <c r="F101"/>
  <c r="H101"/>
  <c r="J101"/>
  <c r="N101"/>
  <c r="P101"/>
  <c r="L33"/>
  <c r="N33"/>
  <c r="P33"/>
  <c r="J33"/>
  <c r="K33"/>
  <c r="M33"/>
  <c r="O33"/>
  <c r="Q33"/>
  <c r="D236" l="1"/>
  <c r="D237" s="1"/>
  <c r="E236"/>
  <c r="E237" s="1"/>
  <c r="F236"/>
  <c r="F237" s="1"/>
  <c r="G236"/>
  <c r="G237" s="1"/>
  <c r="H236"/>
  <c r="H237" s="1"/>
  <c r="I236"/>
  <c r="I237" s="1"/>
  <c r="J236"/>
  <c r="J237" s="1"/>
  <c r="K236"/>
  <c r="K237" s="1"/>
  <c r="M236"/>
  <c r="M237" s="1"/>
  <c r="N236"/>
  <c r="N237" s="1"/>
  <c r="P236"/>
  <c r="P237" s="1"/>
  <c r="Q236"/>
  <c r="Q237" s="1"/>
  <c r="D167"/>
  <c r="D168" s="1"/>
  <c r="E167"/>
  <c r="E168" s="1"/>
  <c r="F167"/>
  <c r="F168" s="1"/>
  <c r="G167"/>
  <c r="G168" s="1"/>
  <c r="H167"/>
  <c r="H168" s="1"/>
  <c r="I167"/>
  <c r="I168" s="1"/>
  <c r="J167"/>
  <c r="J168" s="1"/>
  <c r="K167"/>
  <c r="K168" s="1"/>
  <c r="M167"/>
  <c r="M168" s="1"/>
  <c r="N167"/>
  <c r="N168" s="1"/>
  <c r="P167"/>
  <c r="P168" s="1"/>
  <c r="Q167"/>
  <c r="Q168" s="1"/>
</calcChain>
</file>

<file path=xl/sharedStrings.xml><?xml version="1.0" encoding="utf-8"?>
<sst xmlns="http://schemas.openxmlformats.org/spreadsheetml/2006/main" count="716" uniqueCount="229">
  <si>
    <t>Наименование блюда</t>
  </si>
  <si>
    <t>Выход</t>
  </si>
  <si>
    <t>Пищевые вещества</t>
  </si>
  <si>
    <t>Минеральные вещества, мг</t>
  </si>
  <si>
    <t>Витамины, мг</t>
  </si>
  <si>
    <t>белки, г</t>
  </si>
  <si>
    <t>жиры,г</t>
  </si>
  <si>
    <t>углеводы,г</t>
  </si>
  <si>
    <t>Эн. Ценность, ккал</t>
  </si>
  <si>
    <t>Ca</t>
  </si>
  <si>
    <t>Mg</t>
  </si>
  <si>
    <t>P</t>
  </si>
  <si>
    <t>Fe</t>
  </si>
  <si>
    <t>С</t>
  </si>
  <si>
    <t>1 день</t>
  </si>
  <si>
    <t>Завтрак</t>
  </si>
  <si>
    <t>Чай с сахаром</t>
  </si>
  <si>
    <t>Масло сливочное</t>
  </si>
  <si>
    <t>Итого:</t>
  </si>
  <si>
    <t>Обед</t>
  </si>
  <si>
    <t>Каша гречневая рассыпчатая</t>
  </si>
  <si>
    <t>Итого за день:</t>
  </si>
  <si>
    <t>2 день</t>
  </si>
  <si>
    <t>Рис отварной</t>
  </si>
  <si>
    <t>3 день</t>
  </si>
  <si>
    <t>Итого</t>
  </si>
  <si>
    <t>Итого за день</t>
  </si>
  <si>
    <t>4 день</t>
  </si>
  <si>
    <t>Картофельное пюре</t>
  </si>
  <si>
    <t>5 день</t>
  </si>
  <si>
    <t>6 день</t>
  </si>
  <si>
    <t>7 день</t>
  </si>
  <si>
    <t>8 день</t>
  </si>
  <si>
    <t>9 день</t>
  </si>
  <si>
    <t>10 день</t>
  </si>
  <si>
    <t>СРЕДНЕЕ ПОТРЕБЛЕНИЕ ПИЩЕВЫХ НУТРИЕНТОВ</t>
  </si>
  <si>
    <t>Дни по меню</t>
  </si>
  <si>
    <t>среднее</t>
  </si>
  <si>
    <t>Полдник</t>
  </si>
  <si>
    <t>A</t>
  </si>
  <si>
    <t>B1</t>
  </si>
  <si>
    <t>B2</t>
  </si>
  <si>
    <t>PP</t>
  </si>
  <si>
    <t>-</t>
  </si>
  <si>
    <t>Какао с молоком</t>
  </si>
  <si>
    <t>Макаронные изделия отварные с маслом сливочным</t>
  </si>
  <si>
    <t>Хлеб пшеничный</t>
  </si>
  <si>
    <t>Хлеб ржано-пшеничный</t>
  </si>
  <si>
    <t>Картофель и овощи тушеные в соусе</t>
  </si>
  <si>
    <t>Салат из свеклы отварной</t>
  </si>
  <si>
    <t>Жаркое по домашнему</t>
  </si>
  <si>
    <t>PЭ</t>
  </si>
  <si>
    <t>№ рецептуры</t>
  </si>
  <si>
    <t>250/25/10</t>
  </si>
  <si>
    <t>250/25</t>
  </si>
  <si>
    <t>Мясо свинина тушеное</t>
  </si>
  <si>
    <t>Винегрет овощной</t>
  </si>
  <si>
    <t>Примечание:</t>
  </si>
  <si>
    <t>203 с-к 2017г</t>
  </si>
  <si>
    <t>260 с-к 2017г</t>
  </si>
  <si>
    <t>14 с-к 2017г</t>
  </si>
  <si>
    <t>302 с-к 2017г</t>
  </si>
  <si>
    <t>52 с-к 2017г</t>
  </si>
  <si>
    <t>304 с-к 2017г</t>
  </si>
  <si>
    <t>312 с-к 2017г</t>
  </si>
  <si>
    <t>88 с-к 2017г</t>
  </si>
  <si>
    <t>256 с-к 2017г</t>
  </si>
  <si>
    <t>389 с-к 2017г</t>
  </si>
  <si>
    <t>142 с-к 2017г</t>
  </si>
  <si>
    <t>268 с-к 2017г</t>
  </si>
  <si>
    <t>15 с-к 2017г</t>
  </si>
  <si>
    <t>288 с-к 2017г</t>
  </si>
  <si>
    <t>70/71 с-к 2017г</t>
  </si>
  <si>
    <t>259 с-к 2017г</t>
  </si>
  <si>
    <t>278 с-к 2017г</t>
  </si>
  <si>
    <t>229 с-к 2017г</t>
  </si>
  <si>
    <t>243 с-к 2017г</t>
  </si>
  <si>
    <t>82 с-к 2017г</t>
  </si>
  <si>
    <t>Борщ с капустой и картофелем, мясом цыпленка и сметаной</t>
  </si>
  <si>
    <t>Витамины</t>
  </si>
  <si>
    <t>Минеральные вещества</t>
  </si>
  <si>
    <r>
      <t xml:space="preserve">Ca </t>
    </r>
    <r>
      <rPr>
        <sz val="8"/>
        <color theme="1"/>
        <rFont val="Times New Roman"/>
        <family val="1"/>
        <charset val="204"/>
      </rPr>
      <t>мг</t>
    </r>
  </si>
  <si>
    <r>
      <t xml:space="preserve">Mg </t>
    </r>
    <r>
      <rPr>
        <sz val="8"/>
        <color theme="1"/>
        <rFont val="Times New Roman"/>
        <family val="1"/>
        <charset val="204"/>
      </rPr>
      <t>мг</t>
    </r>
  </si>
  <si>
    <r>
      <t xml:space="preserve">P </t>
    </r>
    <r>
      <rPr>
        <sz val="8"/>
        <color theme="1"/>
        <rFont val="Times New Roman"/>
        <family val="1"/>
        <charset val="204"/>
      </rPr>
      <t>мг</t>
    </r>
  </si>
  <si>
    <r>
      <t xml:space="preserve">Fe </t>
    </r>
    <r>
      <rPr>
        <sz val="8"/>
        <color theme="1"/>
        <rFont val="Times New Roman"/>
        <family val="1"/>
        <charset val="204"/>
      </rPr>
      <t>мг</t>
    </r>
  </si>
  <si>
    <t>Гуляш из свинины</t>
  </si>
  <si>
    <t>Сок фруктовый</t>
  </si>
  <si>
    <t>Огурцы консервированные в нарезке</t>
  </si>
  <si>
    <t>Кисель из повидла, джема, варенья</t>
  </si>
  <si>
    <t>360 с-к 2017г</t>
  </si>
  <si>
    <t>67 с-к 2017 г</t>
  </si>
  <si>
    <t>Утверждаю:</t>
  </si>
  <si>
    <t>(ФИО)_____________ (подпись)</t>
  </si>
  <si>
    <t>Директор МУП "КШП Брянского района"</t>
  </si>
  <si>
    <t>"____"_________________ 20_____г.</t>
  </si>
  <si>
    <t>Прозорова Е.Н. ______________</t>
  </si>
  <si>
    <t xml:space="preserve"> - </t>
  </si>
  <si>
    <t xml:space="preserve">Рыба,тушеная в томате с овощами </t>
  </si>
  <si>
    <t>ТТК МУП КШП от 29.01.2021г</t>
  </si>
  <si>
    <t>Суп картофельный с фасолью и мясом цыпленка</t>
  </si>
  <si>
    <t>Щи из свежей капусты с картофелем, мясом  цыпленка и сметаной</t>
  </si>
  <si>
    <t>Компот из смеси сухофруктов</t>
  </si>
  <si>
    <t>96 с-к 2017г</t>
  </si>
  <si>
    <t>Капуста тушеная</t>
  </si>
  <si>
    <t>387 с-к 2017г</t>
  </si>
  <si>
    <t>Напиток из варенья</t>
  </si>
  <si>
    <t>99 с-к 2017г</t>
  </si>
  <si>
    <t>102 с-к 2017г</t>
  </si>
  <si>
    <t>Суп гороховый с мясом цыпленка</t>
  </si>
  <si>
    <t>265 с-к 2017г</t>
  </si>
  <si>
    <t>Плов с мясом</t>
  </si>
  <si>
    <t>РЭ</t>
  </si>
  <si>
    <t>В1</t>
  </si>
  <si>
    <t>В2</t>
  </si>
  <si>
    <t>РР</t>
  </si>
  <si>
    <t xml:space="preserve">А </t>
  </si>
  <si>
    <t>Полдник (20-00)</t>
  </si>
  <si>
    <t>1) Меню разработано в соответствии с СанПин 2.3/2.4.3590-20</t>
  </si>
  <si>
    <t>Обед (65-00)</t>
  </si>
  <si>
    <t>83 с-к 2017г</t>
  </si>
  <si>
    <t>Борщ с картофелем, мясом  цыпленка,  сметаной и яйцом</t>
  </si>
  <si>
    <t>2 с-к 2017г</t>
  </si>
  <si>
    <t>Бутерброд с джемом или повидлом</t>
  </si>
  <si>
    <t>Йогурт</t>
  </si>
  <si>
    <t>Сыр твердый</t>
  </si>
  <si>
    <t>МУП КШП 31.08.2022</t>
  </si>
  <si>
    <t>262 с-к 2017г</t>
  </si>
  <si>
    <t xml:space="preserve">Сердце в соусе </t>
  </si>
  <si>
    <t>222 с-к 2017 г</t>
  </si>
  <si>
    <t>Пудинг из творога</t>
  </si>
  <si>
    <t xml:space="preserve">Рассольник по "Ленинградски" с мясом цыпленка и сметаной </t>
  </si>
  <si>
    <t xml:space="preserve">Тефтели мясные с соусом томатным </t>
  </si>
  <si>
    <t>Пицца школьная</t>
  </si>
  <si>
    <t>413 с-к 2017г</t>
  </si>
  <si>
    <t>Суп из овощей и мяса цыпленка со сметаной</t>
  </si>
  <si>
    <t>112 с-к 2017г</t>
  </si>
  <si>
    <t>Суп с макаронными изделиями, картофелем и цыпленком</t>
  </si>
  <si>
    <t>Сосиска отварная</t>
  </si>
  <si>
    <t xml:space="preserve">Суп картофельный с мясными фрикадельками </t>
  </si>
  <si>
    <t>250/25/10/10</t>
  </si>
  <si>
    <t>104/105 с-к 2017г</t>
  </si>
  <si>
    <t>410 с-к 2017г</t>
  </si>
  <si>
    <t>Брянский Х/Б №1</t>
  </si>
  <si>
    <t>Завтрак (85-00)</t>
  </si>
  <si>
    <t>Хлебокомбинат</t>
  </si>
  <si>
    <t>Ватрушка с творогом</t>
  </si>
  <si>
    <t>11 с-к 2004г</t>
  </si>
  <si>
    <t>Бутерброд горячий с колбасой вареной и сыром</t>
  </si>
  <si>
    <t>Каша "Дружба"</t>
  </si>
  <si>
    <t>Какао с молоком  сгущенным</t>
  </si>
  <si>
    <t>54-12р с-к 2022г</t>
  </si>
  <si>
    <t>54-22гн с-к 2022г</t>
  </si>
  <si>
    <t>54-16к с-к 2022г</t>
  </si>
  <si>
    <t>Рыба,запеченная с сыром и луком</t>
  </si>
  <si>
    <t>Овощи свежие  в нарезке(огурец)**</t>
  </si>
  <si>
    <t>Цыпленок бройлер отварной</t>
  </si>
  <si>
    <t>54-21з с-к 2022</t>
  </si>
  <si>
    <t>54-3гн с-к 2022г</t>
  </si>
  <si>
    <t>Чай с лимоном и сахаром</t>
  </si>
  <si>
    <t>,</t>
  </si>
  <si>
    <t>54-2гн с-к 2022г</t>
  </si>
  <si>
    <t>54-4 гн с-к 2022г</t>
  </si>
  <si>
    <t>Чай с молоком и сахаром</t>
  </si>
  <si>
    <t>45 с-к 2017г</t>
  </si>
  <si>
    <t>Салат из белокачанной капусты с морковью</t>
  </si>
  <si>
    <t>54-16с с-к 2022г</t>
  </si>
  <si>
    <t xml:space="preserve"> Суп сливочный с рыбой горбуша)</t>
  </si>
  <si>
    <t>54-7 соус с-к 2022 г</t>
  </si>
  <si>
    <t>54-23 гн</t>
  </si>
  <si>
    <t>Кофейный напиток с молоком</t>
  </si>
  <si>
    <t>Кукуруза сахарная **</t>
  </si>
  <si>
    <t>54-33 хн с-к 2022г</t>
  </si>
  <si>
    <t>Напиток апельсиновый</t>
  </si>
  <si>
    <t>54-1г с-к 2022г</t>
  </si>
  <si>
    <t>Макароны отварные</t>
  </si>
  <si>
    <t>54-1хн с-к 2022 г</t>
  </si>
  <si>
    <t>54-15м с-к 2022г</t>
  </si>
  <si>
    <t>Плов из булгура с курицей</t>
  </si>
  <si>
    <t>Голубцы ленивые</t>
  </si>
  <si>
    <t>54-25.1к с- 2022г</t>
  </si>
  <si>
    <t>Каша жидкая молочная овсяная</t>
  </si>
  <si>
    <t>54-21 гн с-к 2022г</t>
  </si>
  <si>
    <t>54-18з с-к 2022г</t>
  </si>
  <si>
    <t>Салат из свеклы с черносливом</t>
  </si>
  <si>
    <t>Овощи свежие в нарезке (помидор)**</t>
  </si>
  <si>
    <t>54-3хн с-к 2022г</t>
  </si>
  <si>
    <t>Компот из чернослива</t>
  </si>
  <si>
    <t>295/331 с-к 2017г</t>
  </si>
  <si>
    <t xml:space="preserve">Котлета рубленая из бройлер – цыплят </t>
  </si>
  <si>
    <t>54-20з с-к 2022г</t>
  </si>
  <si>
    <t>54-4о с-к 2022г</t>
  </si>
  <si>
    <t>Омлет с сыром</t>
  </si>
  <si>
    <t>Шницель из свинины</t>
  </si>
  <si>
    <t>Котлета рыбная с морковью (минтай)</t>
  </si>
  <si>
    <t>54-5.1р  с-к 2022г</t>
  </si>
  <si>
    <t>54-31м с-к 2022г</t>
  </si>
  <si>
    <t>Оладьи из печени по-кунцевски</t>
  </si>
  <si>
    <t>29 с-к 2017</t>
  </si>
  <si>
    <t>Салат из сырых овощей</t>
  </si>
  <si>
    <t xml:space="preserve">     Примерная раскладка десятидневного  меню для общеобразовательных учреждений Брянского района  в возрасте с 7 до  11 лет и старше на осенне- зимний период  на 2024-2025 уч.года (1 смена)</t>
  </si>
  <si>
    <t>Напиток "Каркаде"</t>
  </si>
  <si>
    <t>ТТК МУП КШП от 14.08.2024г</t>
  </si>
  <si>
    <t>54-3м с-к 2022</t>
  </si>
  <si>
    <t>54-11 з к 2022г</t>
  </si>
  <si>
    <t>Салат из моркови и яблок</t>
  </si>
  <si>
    <t>Мол.комбонат</t>
  </si>
  <si>
    <t>101 с-к 2017г</t>
  </si>
  <si>
    <t>Горошек зеленый**</t>
  </si>
  <si>
    <t>Икра кабачковая **</t>
  </si>
  <si>
    <t>Булочка сдобная "рожок" ***</t>
  </si>
  <si>
    <t>Булочка "завятушка с сахаром"***</t>
  </si>
  <si>
    <t>Булочка сдобная "рожок"***</t>
  </si>
  <si>
    <t>Соус шоколадный ****</t>
  </si>
  <si>
    <t>Компот из кураги</t>
  </si>
  <si>
    <t>ТТК МУП КШП от 25.08.2020г</t>
  </si>
  <si>
    <t>Фрукты свежие ( апельсин) *</t>
  </si>
  <si>
    <t xml:space="preserve">Фрукты свежие ( яблоко)* </t>
  </si>
  <si>
    <t xml:space="preserve">Фрукты свежие ( Мандарин)* </t>
  </si>
  <si>
    <t>Фрукты свежие (Банан)*</t>
  </si>
  <si>
    <t xml:space="preserve">Фрукты свежие ( Яблоко)* </t>
  </si>
  <si>
    <t>Согласовано: (наименование учебного учреждения)</t>
  </si>
  <si>
    <t>Директор</t>
  </si>
  <si>
    <t xml:space="preserve">2) Используемая литература «Сборник рецептур блюд и кулинарных изделий для предприятий общественного питания при общеобразовательных школах»  2004г. под редакцией Лапшиной В.Т. </t>
  </si>
  <si>
    <t>3) «Сборник рецептур для обучающихся во всех образовательных учреждениях» 2017г. под редакцией Могильного М.П.</t>
  </si>
  <si>
    <t xml:space="preserve">4) Используемая литература "Сборник рецептур блюд и типовых меню для организации питания обучающихся. 1-4-х классов в общеобразовательных организациях" : Пособие.- М.: Федеральный центр гигиены и эпидемиологии Роспотребнадзора, 2022. </t>
  </si>
  <si>
    <t>*ФРУКТ - допускается выдача иных фруктов</t>
  </si>
  <si>
    <t>**ОВОЩИ В НАРЕЗКЕ, ГОРОШЕК ЗЕЛЕНЫЙ, КУКУРУЗА САХАРНАЯ, ИКРА КАБАЧКОВАЯ- допускается выдача других овощей</t>
  </si>
  <si>
    <t xml:space="preserve">***БУЛОЧКА "ЗАВИТУШКА САХАРНАЯ","РОЖОК"- допускается замена на булочку" СЕМИЦВЕТИК" или"СНЕГУРОЧКА" (производитель хлебокомбинат) </t>
  </si>
  <si>
    <t>****СОУС ШОКОЛАДНЫЙ- допускается замена  на соус сладкий молочный, джем фруктовый или молоко сгущеное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</si>
</sst>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1"/>
      <color rgb="FF00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0" fillId="0" borderId="0" xfId="0"/>
    <xf numFmtId="0" fontId="0" fillId="0" borderId="0" xfId="0" applyAlignment="1"/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3" fillId="0" borderId="0" xfId="0" applyFont="1"/>
    <xf numFmtId="0" fontId="2" fillId="0" borderId="8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4" fillId="0" borderId="0" xfId="0" applyFont="1"/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/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0" xfId="0" applyFill="1"/>
    <xf numFmtId="0" fontId="14" fillId="0" borderId="0" xfId="0" applyFont="1" applyFill="1"/>
    <xf numFmtId="0" fontId="13" fillId="0" borderId="0" xfId="0" applyFont="1" applyFill="1"/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2" fontId="1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7" fillId="2" borderId="0" xfId="0" applyFont="1" applyFill="1"/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0" xfId="1" applyFont="1" applyAlignment="1">
      <alignment horizontal="justify" vertical="center"/>
    </xf>
    <xf numFmtId="0" fontId="7" fillId="0" borderId="0" xfId="0" applyFont="1" applyAlignment="1"/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67"/>
  <sheetViews>
    <sheetView tabSelected="1" zoomScale="130" zoomScaleNormal="130" workbookViewId="0">
      <selection sqref="A1:M2"/>
    </sheetView>
  </sheetViews>
  <sheetFormatPr defaultRowHeight="15"/>
  <cols>
    <col min="1" max="1" width="11.7109375" customWidth="1"/>
    <col min="2" max="2" width="22.42578125" customWidth="1"/>
    <col min="3" max="3" width="10.7109375" customWidth="1"/>
    <col min="5" max="5" width="9.5703125" bestFit="1" customWidth="1"/>
    <col min="7" max="7" width="7.42578125" customWidth="1"/>
    <col min="8" max="8" width="8" customWidth="1"/>
    <col min="9" max="9" width="7" customWidth="1"/>
    <col min="10" max="10" width="7.7109375" customWidth="1"/>
    <col min="12" max="12" width="6.85546875" customWidth="1"/>
    <col min="13" max="13" width="6.5703125" customWidth="1"/>
    <col min="14" max="14" width="6" customWidth="1"/>
    <col min="15" max="15" width="5.7109375" customWidth="1"/>
    <col min="16" max="17" width="6" customWidth="1"/>
  </cols>
  <sheetData>
    <row r="1" spans="1:17">
      <c r="A1" s="177" t="s">
        <v>199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6"/>
      <c r="O1" s="6"/>
      <c r="P1" s="6"/>
      <c r="Q1" s="6"/>
    </row>
    <row r="2" spans="1:17" ht="37.5" customHeight="1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6"/>
      <c r="O2" s="6"/>
      <c r="P2" s="6"/>
      <c r="Q2" s="6"/>
    </row>
    <row r="3" spans="1:17" ht="15.75">
      <c r="A3" s="176" t="s">
        <v>220</v>
      </c>
      <c r="B3" s="176"/>
      <c r="C3" s="176"/>
      <c r="D3" s="176"/>
      <c r="E3" s="176"/>
      <c r="F3" s="176"/>
      <c r="G3" s="176"/>
      <c r="H3" s="173"/>
      <c r="I3" s="173"/>
      <c r="J3" s="173"/>
      <c r="K3" s="173"/>
      <c r="L3" s="173"/>
      <c r="M3" s="173"/>
    </row>
    <row r="4" spans="1:17" ht="15.75">
      <c r="A4" s="175" t="s">
        <v>221</v>
      </c>
      <c r="B4" s="175"/>
      <c r="C4" s="175"/>
      <c r="D4" s="175"/>
      <c r="E4" s="175"/>
      <c r="F4" s="159"/>
      <c r="G4" s="159"/>
      <c r="H4" s="9"/>
      <c r="I4" s="174" t="s">
        <v>91</v>
      </c>
      <c r="J4" s="174"/>
      <c r="K4" s="174"/>
      <c r="L4" s="174"/>
      <c r="M4" s="174"/>
      <c r="N4" s="174"/>
    </row>
    <row r="5" spans="1:17" ht="15.75">
      <c r="A5" s="175" t="s">
        <v>92</v>
      </c>
      <c r="B5" s="175"/>
      <c r="C5" s="175"/>
      <c r="D5" s="175"/>
      <c r="E5" s="175"/>
      <c r="F5" s="159"/>
      <c r="G5" s="159"/>
      <c r="H5" s="9"/>
      <c r="I5" s="174" t="s">
        <v>93</v>
      </c>
      <c r="J5" s="174"/>
      <c r="K5" s="174"/>
      <c r="L5" s="174"/>
      <c r="M5" s="174"/>
      <c r="N5" s="174"/>
    </row>
    <row r="6" spans="1:17" ht="15.75">
      <c r="A6" s="175"/>
      <c r="B6" s="175"/>
      <c r="C6" s="175"/>
      <c r="D6" s="175"/>
      <c r="E6" s="175"/>
      <c r="F6" s="159"/>
      <c r="G6" s="159"/>
      <c r="H6" s="9"/>
      <c r="I6" s="174" t="s">
        <v>95</v>
      </c>
      <c r="J6" s="174"/>
      <c r="K6" s="174"/>
      <c r="L6" s="174"/>
      <c r="M6" s="174"/>
      <c r="N6" s="174"/>
    </row>
    <row r="7" spans="1:17" ht="15.75">
      <c r="A7" s="175" t="s">
        <v>94</v>
      </c>
      <c r="B7" s="175"/>
      <c r="C7" s="175"/>
      <c r="D7" s="175"/>
      <c r="E7" s="175"/>
      <c r="F7" s="159"/>
      <c r="G7" s="159"/>
      <c r="H7" s="9"/>
      <c r="I7" s="174" t="s">
        <v>94</v>
      </c>
      <c r="J7" s="174"/>
      <c r="K7" s="174"/>
      <c r="L7" s="174"/>
      <c r="M7" s="174"/>
      <c r="N7" s="174"/>
    </row>
    <row r="8" spans="1:17">
      <c r="A8" s="173"/>
      <c r="B8" s="173"/>
      <c r="C8" s="173"/>
      <c r="D8" s="173"/>
      <c r="E8" s="173"/>
      <c r="F8" s="8"/>
      <c r="G8" s="8"/>
      <c r="H8" s="8"/>
      <c r="I8" s="173"/>
      <c r="J8" s="173"/>
      <c r="K8" s="173"/>
      <c r="L8" s="173"/>
      <c r="M8" s="173"/>
    </row>
    <row r="9" spans="1:17" ht="15.75" thickBot="1">
      <c r="A9" s="1"/>
    </row>
    <row r="10" spans="1:17" ht="25.5">
      <c r="A10" s="20" t="s">
        <v>52</v>
      </c>
      <c r="B10" s="181" t="s">
        <v>0</v>
      </c>
      <c r="C10" s="181" t="s">
        <v>1</v>
      </c>
      <c r="D10" s="181" t="s">
        <v>2</v>
      </c>
      <c r="E10" s="181"/>
      <c r="F10" s="181"/>
      <c r="G10" s="181"/>
      <c r="H10" s="181" t="s">
        <v>3</v>
      </c>
      <c r="I10" s="181"/>
      <c r="J10" s="181"/>
      <c r="K10" s="181"/>
      <c r="L10" s="181" t="s">
        <v>4</v>
      </c>
      <c r="M10" s="181"/>
      <c r="N10" s="181"/>
      <c r="O10" s="181"/>
      <c r="P10" s="181"/>
      <c r="Q10" s="182"/>
    </row>
    <row r="11" spans="1:17" ht="38.25">
      <c r="A11" s="21"/>
      <c r="B11" s="185"/>
      <c r="C11" s="185"/>
      <c r="D11" s="14" t="s">
        <v>5</v>
      </c>
      <c r="E11" s="14" t="s">
        <v>6</v>
      </c>
      <c r="F11" s="14" t="s">
        <v>7</v>
      </c>
      <c r="G11" s="14" t="s">
        <v>8</v>
      </c>
      <c r="H11" s="14" t="s">
        <v>9</v>
      </c>
      <c r="I11" s="14" t="s">
        <v>10</v>
      </c>
      <c r="J11" s="14" t="s">
        <v>11</v>
      </c>
      <c r="K11" s="14" t="s">
        <v>12</v>
      </c>
      <c r="L11" s="14" t="s">
        <v>39</v>
      </c>
      <c r="M11" s="14" t="s">
        <v>51</v>
      </c>
      <c r="N11" s="14" t="s">
        <v>40</v>
      </c>
      <c r="O11" s="14" t="s">
        <v>41</v>
      </c>
      <c r="P11" s="14" t="s">
        <v>42</v>
      </c>
      <c r="Q11" s="22" t="s">
        <v>13</v>
      </c>
    </row>
    <row r="12" spans="1:17">
      <c r="A12" s="170" t="s">
        <v>14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2"/>
    </row>
    <row r="13" spans="1:17">
      <c r="A13" s="23"/>
      <c r="B13" s="15" t="s">
        <v>143</v>
      </c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8"/>
    </row>
    <row r="14" spans="1:17" s="49" customFormat="1" ht="25.5">
      <c r="A14" s="47" t="s">
        <v>152</v>
      </c>
      <c r="B14" s="48" t="s">
        <v>148</v>
      </c>
      <c r="C14" s="97">
        <v>200</v>
      </c>
      <c r="D14" s="97">
        <v>5</v>
      </c>
      <c r="E14" s="97">
        <v>5.8</v>
      </c>
      <c r="F14" s="97">
        <v>24.1</v>
      </c>
      <c r="G14" s="97">
        <v>168.9</v>
      </c>
      <c r="H14" s="97">
        <v>116</v>
      </c>
      <c r="I14" s="97">
        <v>27</v>
      </c>
      <c r="J14" s="97">
        <v>124</v>
      </c>
      <c r="K14" s="97">
        <v>0.53</v>
      </c>
      <c r="L14" s="97">
        <v>27.2</v>
      </c>
      <c r="M14" s="97">
        <v>41.68</v>
      </c>
      <c r="N14" s="97">
        <v>7.0000000000000007E-2</v>
      </c>
      <c r="O14" s="97">
        <v>0.12</v>
      </c>
      <c r="P14" s="97">
        <v>0.74</v>
      </c>
      <c r="Q14" s="98">
        <v>0.53</v>
      </c>
    </row>
    <row r="15" spans="1:17" s="42" customFormat="1" ht="38.25">
      <c r="A15" s="44" t="s">
        <v>146</v>
      </c>
      <c r="B15" s="67" t="s">
        <v>147</v>
      </c>
      <c r="C15" s="43">
        <v>60</v>
      </c>
      <c r="D15" s="43">
        <v>8.91</v>
      </c>
      <c r="E15" s="43">
        <v>12.25</v>
      </c>
      <c r="F15" s="43">
        <v>14.98</v>
      </c>
      <c r="G15" s="43">
        <v>163</v>
      </c>
      <c r="H15" s="43">
        <v>15.7</v>
      </c>
      <c r="I15" s="43">
        <v>6.3</v>
      </c>
      <c r="J15" s="43">
        <v>74.5</v>
      </c>
      <c r="K15" s="43">
        <v>0.33</v>
      </c>
      <c r="L15" s="43" t="s">
        <v>96</v>
      </c>
      <c r="M15" s="43">
        <v>75.5</v>
      </c>
      <c r="N15" s="43">
        <v>0.03</v>
      </c>
      <c r="O15" s="43">
        <v>1.1000000000000001</v>
      </c>
      <c r="P15" s="43">
        <v>0.08</v>
      </c>
      <c r="Q15" s="45">
        <v>1.74</v>
      </c>
    </row>
    <row r="16" spans="1:17" s="49" customFormat="1" ht="25.5">
      <c r="A16" s="47" t="s">
        <v>151</v>
      </c>
      <c r="B16" s="48" t="s">
        <v>149</v>
      </c>
      <c r="C16" s="95">
        <v>200</v>
      </c>
      <c r="D16" s="95">
        <v>3.5</v>
      </c>
      <c r="E16" s="95">
        <v>3.3</v>
      </c>
      <c r="F16" s="95">
        <v>22.3</v>
      </c>
      <c r="G16" s="95">
        <v>133.4</v>
      </c>
      <c r="H16" s="95">
        <v>107</v>
      </c>
      <c r="I16" s="95">
        <v>26</v>
      </c>
      <c r="J16" s="95">
        <v>95</v>
      </c>
      <c r="K16" s="95">
        <v>0.85</v>
      </c>
      <c r="L16" s="95">
        <v>10.8</v>
      </c>
      <c r="M16" s="95">
        <v>111.1</v>
      </c>
      <c r="N16" s="95">
        <v>0.02</v>
      </c>
      <c r="O16" s="95">
        <v>0.13</v>
      </c>
      <c r="P16" s="95">
        <v>0.5</v>
      </c>
      <c r="Q16" s="96">
        <v>0.15</v>
      </c>
    </row>
    <row r="17" spans="1:17" s="49" customFormat="1" ht="25.5">
      <c r="A17" s="47" t="s">
        <v>144</v>
      </c>
      <c r="B17" s="48" t="s">
        <v>46</v>
      </c>
      <c r="C17" s="97">
        <v>30</v>
      </c>
      <c r="D17" s="97">
        <v>3.16</v>
      </c>
      <c r="E17" s="97">
        <v>0.4</v>
      </c>
      <c r="F17" s="97">
        <v>19.32</v>
      </c>
      <c r="G17" s="97">
        <v>70.14</v>
      </c>
      <c r="H17" s="97">
        <v>9.1999999999999993</v>
      </c>
      <c r="I17" s="97">
        <v>13.2</v>
      </c>
      <c r="J17" s="97">
        <v>34.799999999999997</v>
      </c>
      <c r="K17" s="97">
        <v>0.44</v>
      </c>
      <c r="L17" s="97" t="s">
        <v>43</v>
      </c>
      <c r="M17" s="97" t="s">
        <v>43</v>
      </c>
      <c r="N17" s="97">
        <v>0.04</v>
      </c>
      <c r="O17" s="97" t="s">
        <v>96</v>
      </c>
      <c r="P17" s="97" t="s">
        <v>96</v>
      </c>
      <c r="Q17" s="98">
        <v>12</v>
      </c>
    </row>
    <row r="18" spans="1:17" s="49" customFormat="1" ht="38.25">
      <c r="A18" s="47" t="s">
        <v>214</v>
      </c>
      <c r="B18" s="48" t="s">
        <v>215</v>
      </c>
      <c r="C18" s="97">
        <v>150</v>
      </c>
      <c r="D18" s="97">
        <v>1.5</v>
      </c>
      <c r="E18" s="97">
        <v>0.34</v>
      </c>
      <c r="F18" s="97">
        <v>7.35</v>
      </c>
      <c r="G18" s="97">
        <v>35.25</v>
      </c>
      <c r="H18" s="97">
        <v>12</v>
      </c>
      <c r="I18" s="97">
        <v>6.75</v>
      </c>
      <c r="J18" s="97">
        <v>8.25</v>
      </c>
      <c r="K18" s="97">
        <v>1.65</v>
      </c>
      <c r="L18" s="97" t="s">
        <v>43</v>
      </c>
      <c r="M18" s="97">
        <v>3.75</v>
      </c>
      <c r="N18" s="97">
        <v>0.03</v>
      </c>
      <c r="O18" s="97">
        <v>0.03</v>
      </c>
      <c r="P18" s="97">
        <v>0.23</v>
      </c>
      <c r="Q18" s="98">
        <v>7.5</v>
      </c>
    </row>
    <row r="19" spans="1:17" s="50" customFormat="1">
      <c r="A19" s="30"/>
      <c r="B19" s="31" t="s">
        <v>18</v>
      </c>
      <c r="C19" s="32"/>
      <c r="D19" s="32">
        <f>SUM(D14:D18)</f>
        <v>22.07</v>
      </c>
      <c r="E19" s="32">
        <f t="shared" ref="E19:P19" si="0">SUM(E14:E18)</f>
        <v>22.09</v>
      </c>
      <c r="F19" s="32">
        <f t="shared" si="0"/>
        <v>88.049999999999983</v>
      </c>
      <c r="G19" s="32">
        <f t="shared" si="0"/>
        <v>570.68999999999994</v>
      </c>
      <c r="H19" s="32">
        <f t="shared" si="0"/>
        <v>259.89999999999998</v>
      </c>
      <c r="I19" s="32">
        <f t="shared" si="0"/>
        <v>79.25</v>
      </c>
      <c r="J19" s="32">
        <f t="shared" si="0"/>
        <v>336.55</v>
      </c>
      <c r="K19" s="32">
        <f t="shared" si="0"/>
        <v>3.8</v>
      </c>
      <c r="L19" s="32">
        <f t="shared" si="0"/>
        <v>38</v>
      </c>
      <c r="M19" s="32">
        <f t="shared" si="0"/>
        <v>232.03</v>
      </c>
      <c r="N19" s="32">
        <f t="shared" si="0"/>
        <v>0.19</v>
      </c>
      <c r="O19" s="32">
        <f t="shared" si="0"/>
        <v>1.3800000000000001</v>
      </c>
      <c r="P19" s="32">
        <f t="shared" si="0"/>
        <v>1.5499999999999998</v>
      </c>
      <c r="Q19" s="32">
        <f>SUM(Q14:Q18)</f>
        <v>21.92</v>
      </c>
    </row>
    <row r="20" spans="1:17">
      <c r="A20" s="12"/>
      <c r="B20" s="15" t="s">
        <v>118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6"/>
    </row>
    <row r="21" spans="1:17" s="42" customFormat="1">
      <c r="A21" s="44" t="s">
        <v>62</v>
      </c>
      <c r="B21" s="67" t="s">
        <v>49</v>
      </c>
      <c r="C21" s="43">
        <v>60</v>
      </c>
      <c r="D21" s="43">
        <v>0.88</v>
      </c>
      <c r="E21" s="43">
        <v>3.75</v>
      </c>
      <c r="F21" s="43">
        <v>13.12</v>
      </c>
      <c r="G21" s="43">
        <v>58</v>
      </c>
      <c r="H21" s="43">
        <v>22.13</v>
      </c>
      <c r="I21" s="43">
        <v>12.88</v>
      </c>
      <c r="J21" s="43">
        <v>25.38</v>
      </c>
      <c r="K21" s="43">
        <v>0.08</v>
      </c>
      <c r="L21" s="43" t="s">
        <v>96</v>
      </c>
      <c r="M21" s="43">
        <v>1.17</v>
      </c>
      <c r="N21" s="43">
        <v>0.01</v>
      </c>
      <c r="O21" s="43">
        <v>1.67</v>
      </c>
      <c r="P21" s="43">
        <v>0.11</v>
      </c>
      <c r="Q21" s="45">
        <v>4.12</v>
      </c>
    </row>
    <row r="22" spans="1:17" s="42" customFormat="1" ht="25.5">
      <c r="A22" s="44" t="s">
        <v>106</v>
      </c>
      <c r="B22" s="67" t="s">
        <v>134</v>
      </c>
      <c r="C22" s="43" t="s">
        <v>53</v>
      </c>
      <c r="D22" s="43">
        <v>5.6</v>
      </c>
      <c r="E22" s="43">
        <v>9.5500000000000007</v>
      </c>
      <c r="F22" s="43">
        <v>29.88</v>
      </c>
      <c r="G22" s="43">
        <v>149</v>
      </c>
      <c r="H22" s="43">
        <v>139.4</v>
      </c>
      <c r="I22" s="43">
        <v>83</v>
      </c>
      <c r="J22" s="43">
        <v>197.1</v>
      </c>
      <c r="K22" s="43">
        <v>3.1</v>
      </c>
      <c r="L22" s="43" t="s">
        <v>43</v>
      </c>
      <c r="M22" s="43">
        <v>813.4</v>
      </c>
      <c r="N22" s="43">
        <v>0.28999999999999998</v>
      </c>
      <c r="O22" s="43">
        <v>0.19</v>
      </c>
      <c r="P22" s="43">
        <v>3.34</v>
      </c>
      <c r="Q22" s="45">
        <v>41.5</v>
      </c>
    </row>
    <row r="23" spans="1:17" s="49" customFormat="1" ht="25.5">
      <c r="A23" s="79" t="s">
        <v>150</v>
      </c>
      <c r="B23" s="48" t="s">
        <v>153</v>
      </c>
      <c r="C23" s="56">
        <v>60</v>
      </c>
      <c r="D23" s="79">
        <v>9.68</v>
      </c>
      <c r="E23" s="79">
        <v>6.68</v>
      </c>
      <c r="F23" s="79">
        <v>1.73</v>
      </c>
      <c r="G23" s="79">
        <v>105.15</v>
      </c>
      <c r="H23" s="79">
        <v>111</v>
      </c>
      <c r="I23" s="79">
        <v>28.5</v>
      </c>
      <c r="J23" s="79">
        <v>157.5</v>
      </c>
      <c r="K23" s="79">
        <v>0.59</v>
      </c>
      <c r="L23" s="79">
        <v>20.329999999999998</v>
      </c>
      <c r="M23" s="79"/>
      <c r="N23" s="79">
        <v>0.04</v>
      </c>
      <c r="O23" s="79">
        <v>7.0000000000000007E-2</v>
      </c>
      <c r="P23" s="79"/>
      <c r="Q23" s="80">
        <v>1.42</v>
      </c>
    </row>
    <row r="24" spans="1:17" s="49" customFormat="1">
      <c r="A24" s="47" t="s">
        <v>64</v>
      </c>
      <c r="B24" s="55" t="s">
        <v>28</v>
      </c>
      <c r="C24" s="52">
        <v>150</v>
      </c>
      <c r="D24" s="52">
        <v>5.75</v>
      </c>
      <c r="E24" s="52">
        <v>3.5</v>
      </c>
      <c r="F24" s="52">
        <v>25.57</v>
      </c>
      <c r="G24" s="52">
        <v>158.16</v>
      </c>
      <c r="H24" s="52">
        <v>16.27</v>
      </c>
      <c r="I24" s="52">
        <v>32.58</v>
      </c>
      <c r="J24" s="52">
        <v>98.58</v>
      </c>
      <c r="K24" s="52">
        <v>1.1299999999999999</v>
      </c>
      <c r="L24" s="52" t="s">
        <v>96</v>
      </c>
      <c r="M24" s="52">
        <v>32</v>
      </c>
      <c r="N24" s="52">
        <v>0.17</v>
      </c>
      <c r="O24" s="52">
        <v>0.1</v>
      </c>
      <c r="P24" s="52">
        <v>1.9</v>
      </c>
      <c r="Q24" s="53">
        <v>23.3</v>
      </c>
    </row>
    <row r="25" spans="1:17" s="49" customFormat="1" ht="25.5">
      <c r="A25" s="47" t="s">
        <v>160</v>
      </c>
      <c r="B25" s="48" t="s">
        <v>16</v>
      </c>
      <c r="C25" s="124">
        <v>200</v>
      </c>
      <c r="D25" s="124">
        <v>0.2</v>
      </c>
      <c r="E25" s="124">
        <v>0</v>
      </c>
      <c r="F25" s="124">
        <v>6.5</v>
      </c>
      <c r="G25" s="124">
        <v>26.8</v>
      </c>
      <c r="H25" s="124">
        <v>4.5</v>
      </c>
      <c r="I25" s="124">
        <v>3.8</v>
      </c>
      <c r="J25" s="124">
        <v>7.2</v>
      </c>
      <c r="K25" s="124">
        <v>0.73</v>
      </c>
      <c r="L25" s="124">
        <v>0.3</v>
      </c>
      <c r="M25" s="124" t="s">
        <v>96</v>
      </c>
      <c r="N25" s="124" t="s">
        <v>96</v>
      </c>
      <c r="O25" s="124">
        <v>0.01</v>
      </c>
      <c r="P25" s="124"/>
      <c r="Q25" s="125">
        <v>0.04</v>
      </c>
    </row>
    <row r="26" spans="1:17" s="49" customFormat="1" ht="25.5">
      <c r="A26" s="47" t="s">
        <v>144</v>
      </c>
      <c r="B26" s="48" t="s">
        <v>46</v>
      </c>
      <c r="C26" s="52">
        <v>20</v>
      </c>
      <c r="D26" s="52">
        <v>2.11</v>
      </c>
      <c r="E26" s="52">
        <v>3</v>
      </c>
      <c r="F26" s="52">
        <v>12.88</v>
      </c>
      <c r="G26" s="52">
        <v>4.5999999999999996</v>
      </c>
      <c r="H26" s="52">
        <v>4.5999999999999996</v>
      </c>
      <c r="I26" s="52">
        <v>6.6</v>
      </c>
      <c r="J26" s="52">
        <v>17.399999999999999</v>
      </c>
      <c r="K26" s="52">
        <v>0.22</v>
      </c>
      <c r="L26" s="52" t="s">
        <v>43</v>
      </c>
      <c r="M26" s="52" t="s">
        <v>43</v>
      </c>
      <c r="N26" s="52">
        <v>0.02</v>
      </c>
      <c r="O26" s="52" t="s">
        <v>96</v>
      </c>
      <c r="P26" s="52" t="s">
        <v>96</v>
      </c>
      <c r="Q26" s="53">
        <v>6</v>
      </c>
    </row>
    <row r="27" spans="1:17" s="49" customFormat="1" ht="25.5">
      <c r="A27" s="47" t="s">
        <v>144</v>
      </c>
      <c r="B27" s="48" t="s">
        <v>47</v>
      </c>
      <c r="C27" s="52">
        <v>40</v>
      </c>
      <c r="D27" s="52">
        <v>2.11</v>
      </c>
      <c r="E27" s="52">
        <v>0.44</v>
      </c>
      <c r="F27" s="52">
        <v>19.78</v>
      </c>
      <c r="G27" s="52">
        <v>91.96</v>
      </c>
      <c r="H27" s="52">
        <v>9.1999999999999993</v>
      </c>
      <c r="I27" s="52">
        <v>10</v>
      </c>
      <c r="J27" s="52" t="s">
        <v>96</v>
      </c>
      <c r="K27" s="52">
        <v>1.24</v>
      </c>
      <c r="L27" s="52" t="s">
        <v>96</v>
      </c>
      <c r="M27" s="52">
        <v>42.4</v>
      </c>
      <c r="N27" s="52">
        <v>0.04</v>
      </c>
      <c r="O27" s="52" t="s">
        <v>96</v>
      </c>
      <c r="P27" s="52" t="s">
        <v>96</v>
      </c>
      <c r="Q27" s="53" t="s">
        <v>96</v>
      </c>
    </row>
    <row r="28" spans="1:17" s="50" customFormat="1">
      <c r="A28" s="30"/>
      <c r="B28" s="31" t="s">
        <v>18</v>
      </c>
      <c r="C28" s="32"/>
      <c r="D28" s="32">
        <f t="shared" ref="D28:Q28" si="1">SUM(D21:D27)</f>
        <v>26.33</v>
      </c>
      <c r="E28" s="32">
        <f t="shared" si="1"/>
        <v>26.92</v>
      </c>
      <c r="F28" s="32">
        <f t="shared" si="1"/>
        <v>109.46</v>
      </c>
      <c r="G28" s="32">
        <f t="shared" si="1"/>
        <v>593.66999999999996</v>
      </c>
      <c r="H28" s="32">
        <f t="shared" si="1"/>
        <v>307.09999999999997</v>
      </c>
      <c r="I28" s="32">
        <f t="shared" si="1"/>
        <v>177.35999999999999</v>
      </c>
      <c r="J28" s="32">
        <f t="shared" si="1"/>
        <v>503.15999999999997</v>
      </c>
      <c r="K28" s="32">
        <f t="shared" si="1"/>
        <v>7.0900000000000007</v>
      </c>
      <c r="L28" s="32">
        <f t="shared" si="1"/>
        <v>20.63</v>
      </c>
      <c r="M28" s="32">
        <f t="shared" si="1"/>
        <v>888.96999999999991</v>
      </c>
      <c r="N28" s="32">
        <f t="shared" si="1"/>
        <v>0.57000000000000006</v>
      </c>
      <c r="O28" s="32">
        <f t="shared" si="1"/>
        <v>2.0399999999999996</v>
      </c>
      <c r="P28" s="32">
        <f t="shared" si="1"/>
        <v>5.35</v>
      </c>
      <c r="Q28" s="33">
        <f t="shared" si="1"/>
        <v>76.38000000000001</v>
      </c>
    </row>
    <row r="29" spans="1:17">
      <c r="A29" s="12"/>
      <c r="B29" s="15" t="s">
        <v>116</v>
      </c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4"/>
    </row>
    <row r="30" spans="1:17" s="49" customFormat="1" ht="25.5">
      <c r="A30" s="47" t="s">
        <v>144</v>
      </c>
      <c r="B30" s="48" t="s">
        <v>209</v>
      </c>
      <c r="C30" s="52">
        <v>50</v>
      </c>
      <c r="D30" s="52">
        <v>4.0999999999999996</v>
      </c>
      <c r="E30" s="52">
        <v>11.32</v>
      </c>
      <c r="F30" s="52">
        <v>9.94</v>
      </c>
      <c r="G30" s="52">
        <v>116.9</v>
      </c>
      <c r="H30" s="52">
        <v>11.5</v>
      </c>
      <c r="I30" s="52">
        <v>13.2</v>
      </c>
      <c r="J30" s="52" t="s">
        <v>96</v>
      </c>
      <c r="K30" s="52">
        <v>0.44</v>
      </c>
      <c r="L30" s="52" t="s">
        <v>43</v>
      </c>
      <c r="M30" s="52">
        <v>34.799999999999997</v>
      </c>
      <c r="N30" s="52">
        <v>0.04</v>
      </c>
      <c r="O30" s="52" t="s">
        <v>43</v>
      </c>
      <c r="P30" s="52" t="s">
        <v>43</v>
      </c>
      <c r="Q30" s="53" t="s">
        <v>43</v>
      </c>
    </row>
    <row r="31" spans="1:17" s="49" customFormat="1">
      <c r="A31" s="47" t="s">
        <v>67</v>
      </c>
      <c r="B31" s="48" t="s">
        <v>86</v>
      </c>
      <c r="C31" s="52">
        <v>200</v>
      </c>
      <c r="D31" s="52">
        <v>1</v>
      </c>
      <c r="E31" s="52" t="s">
        <v>96</v>
      </c>
      <c r="F31" s="52">
        <v>20.2</v>
      </c>
      <c r="G31" s="52">
        <v>86.6</v>
      </c>
      <c r="H31" s="52">
        <v>14</v>
      </c>
      <c r="I31" s="52">
        <v>8</v>
      </c>
      <c r="J31" s="52">
        <v>14</v>
      </c>
      <c r="K31" s="52">
        <v>2.8</v>
      </c>
      <c r="L31" s="52" t="s">
        <v>96</v>
      </c>
      <c r="M31" s="52" t="s">
        <v>96</v>
      </c>
      <c r="N31" s="52">
        <v>0.02</v>
      </c>
      <c r="O31" s="52" t="s">
        <v>96</v>
      </c>
      <c r="P31" s="52" t="s">
        <v>96</v>
      </c>
      <c r="Q31" s="53">
        <v>4</v>
      </c>
    </row>
    <row r="32" spans="1:17" s="50" customFormat="1">
      <c r="A32" s="30"/>
      <c r="B32" s="31" t="s">
        <v>25</v>
      </c>
      <c r="C32" s="31"/>
      <c r="D32" s="31">
        <f t="shared" ref="D32:I32" si="2">SUM(D30:D31)</f>
        <v>5.0999999999999996</v>
      </c>
      <c r="E32" s="31">
        <f t="shared" si="2"/>
        <v>11.32</v>
      </c>
      <c r="F32" s="31">
        <f t="shared" si="2"/>
        <v>30.14</v>
      </c>
      <c r="G32" s="31">
        <f t="shared" si="2"/>
        <v>203.5</v>
      </c>
      <c r="H32" s="31">
        <f t="shared" si="2"/>
        <v>25.5</v>
      </c>
      <c r="I32" s="31">
        <f t="shared" si="2"/>
        <v>21.2</v>
      </c>
      <c r="J32" s="31">
        <f>SUM(J30:J31)</f>
        <v>14</v>
      </c>
      <c r="K32" s="31">
        <f t="shared" ref="K32:Q32" si="3">SUM(K30:K31)</f>
        <v>3.2399999999999998</v>
      </c>
      <c r="L32" s="31">
        <f t="shared" si="3"/>
        <v>0</v>
      </c>
      <c r="M32" s="31">
        <f t="shared" si="3"/>
        <v>34.799999999999997</v>
      </c>
      <c r="N32" s="31">
        <f t="shared" si="3"/>
        <v>0.06</v>
      </c>
      <c r="O32" s="31">
        <f t="shared" si="3"/>
        <v>0</v>
      </c>
      <c r="P32" s="31">
        <f t="shared" si="3"/>
        <v>0</v>
      </c>
      <c r="Q32" s="35">
        <f t="shared" si="3"/>
        <v>4</v>
      </c>
    </row>
    <row r="33" spans="1:17" s="13" customFormat="1">
      <c r="A33" s="24"/>
      <c r="B33" s="17" t="s">
        <v>21</v>
      </c>
      <c r="C33" s="18"/>
      <c r="D33" s="18">
        <f t="shared" ref="D33:Q33" si="4">D19+D28+D32</f>
        <v>53.5</v>
      </c>
      <c r="E33" s="18">
        <f t="shared" si="4"/>
        <v>60.330000000000005</v>
      </c>
      <c r="F33" s="18">
        <f t="shared" si="4"/>
        <v>227.64999999999998</v>
      </c>
      <c r="G33" s="18">
        <f t="shared" si="4"/>
        <v>1367.86</v>
      </c>
      <c r="H33" s="18">
        <f t="shared" si="4"/>
        <v>592.5</v>
      </c>
      <c r="I33" s="18">
        <f t="shared" si="4"/>
        <v>277.81</v>
      </c>
      <c r="J33" s="18">
        <f t="shared" si="4"/>
        <v>853.71</v>
      </c>
      <c r="K33" s="18">
        <f t="shared" si="4"/>
        <v>14.13</v>
      </c>
      <c r="L33" s="18">
        <f t="shared" si="4"/>
        <v>58.629999999999995</v>
      </c>
      <c r="M33" s="18">
        <f t="shared" si="4"/>
        <v>1155.8</v>
      </c>
      <c r="N33" s="18">
        <f t="shared" si="4"/>
        <v>0.82000000000000006</v>
      </c>
      <c r="O33" s="18">
        <f t="shared" si="4"/>
        <v>3.42</v>
      </c>
      <c r="P33" s="18">
        <f t="shared" si="4"/>
        <v>6.8999999999999995</v>
      </c>
      <c r="Q33" s="25">
        <f t="shared" si="4"/>
        <v>102.30000000000001</v>
      </c>
    </row>
    <row r="34" spans="1:17">
      <c r="A34" s="170" t="s">
        <v>22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2"/>
    </row>
    <row r="35" spans="1:17">
      <c r="A35" s="12"/>
      <c r="B35" s="19" t="s">
        <v>15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6"/>
    </row>
    <row r="36" spans="1:17" s="49" customFormat="1" ht="25.5">
      <c r="A36" s="47" t="s">
        <v>72</v>
      </c>
      <c r="B36" s="48" t="s">
        <v>154</v>
      </c>
      <c r="C36" s="97">
        <v>60</v>
      </c>
      <c r="D36" s="97">
        <v>0.66</v>
      </c>
      <c r="E36" s="97">
        <v>2.1</v>
      </c>
      <c r="F36" s="97">
        <v>2.2799999999999998</v>
      </c>
      <c r="G36" s="97">
        <v>13.2</v>
      </c>
      <c r="H36" s="97">
        <v>8.4</v>
      </c>
      <c r="I36" s="97">
        <v>12</v>
      </c>
      <c r="J36" s="97">
        <v>15.6</v>
      </c>
      <c r="K36" s="97">
        <v>0.54</v>
      </c>
      <c r="L36" s="97" t="s">
        <v>43</v>
      </c>
      <c r="M36" s="97">
        <v>79.8</v>
      </c>
      <c r="N36" s="97">
        <v>0.04</v>
      </c>
      <c r="O36" s="97">
        <v>0.02</v>
      </c>
      <c r="P36" s="97">
        <v>0.3</v>
      </c>
      <c r="Q36" s="98">
        <v>10.5</v>
      </c>
    </row>
    <row r="37" spans="1:17" s="49" customFormat="1">
      <c r="A37" s="126" t="s">
        <v>59</v>
      </c>
      <c r="B37" s="48" t="s">
        <v>85</v>
      </c>
      <c r="C37" s="56">
        <v>100</v>
      </c>
      <c r="D37" s="57">
        <v>9.6</v>
      </c>
      <c r="E37" s="57">
        <v>11.09</v>
      </c>
      <c r="F37" s="57">
        <v>22.89</v>
      </c>
      <c r="G37" s="57">
        <v>309</v>
      </c>
      <c r="H37" s="57">
        <v>20</v>
      </c>
      <c r="I37" s="57">
        <v>22.39</v>
      </c>
      <c r="J37" s="57">
        <v>128.62</v>
      </c>
      <c r="K37" s="57">
        <v>2.21</v>
      </c>
      <c r="L37" s="57" t="s">
        <v>43</v>
      </c>
      <c r="M37" s="57">
        <v>16</v>
      </c>
      <c r="N37" s="57">
        <v>2.6</v>
      </c>
      <c r="O37" s="57">
        <v>0.28000000000000003</v>
      </c>
      <c r="P37" s="58">
        <v>1.9</v>
      </c>
      <c r="Q37" s="127">
        <v>0.92</v>
      </c>
    </row>
    <row r="38" spans="1:17" s="49" customFormat="1" ht="25.5">
      <c r="A38" s="47" t="s">
        <v>61</v>
      </c>
      <c r="B38" s="48" t="s">
        <v>20</v>
      </c>
      <c r="C38" s="97">
        <v>150</v>
      </c>
      <c r="D38" s="97">
        <v>8.6</v>
      </c>
      <c r="E38" s="97">
        <v>5.54</v>
      </c>
      <c r="F38" s="97">
        <v>39.6</v>
      </c>
      <c r="G38" s="97">
        <v>243.75</v>
      </c>
      <c r="H38" s="97">
        <v>288.33</v>
      </c>
      <c r="I38" s="97">
        <v>16.47</v>
      </c>
      <c r="J38" s="97">
        <v>150.83000000000001</v>
      </c>
      <c r="K38" s="97">
        <v>22.6</v>
      </c>
      <c r="L38" s="97">
        <v>5.3</v>
      </c>
      <c r="M38" s="97">
        <v>25.16</v>
      </c>
      <c r="N38" s="97">
        <v>0.8</v>
      </c>
      <c r="O38" s="97">
        <v>0.23</v>
      </c>
      <c r="P38" s="97">
        <v>0.1</v>
      </c>
      <c r="Q38" s="98">
        <v>5.5</v>
      </c>
    </row>
    <row r="39" spans="1:17" s="49" customFormat="1" ht="25.5">
      <c r="A39" s="47" t="s">
        <v>157</v>
      </c>
      <c r="B39" s="48" t="s">
        <v>158</v>
      </c>
      <c r="C39" s="97">
        <v>200</v>
      </c>
      <c r="D39" s="97">
        <v>0.3</v>
      </c>
      <c r="E39" s="97">
        <v>0</v>
      </c>
      <c r="F39" s="97">
        <v>6.7</v>
      </c>
      <c r="G39" s="97">
        <v>27.9</v>
      </c>
      <c r="H39" s="97">
        <v>6.9</v>
      </c>
      <c r="I39" s="97">
        <v>4.5999999999999996</v>
      </c>
      <c r="J39" s="97">
        <v>8.5</v>
      </c>
      <c r="K39" s="97">
        <v>0.77</v>
      </c>
      <c r="L39" s="97">
        <v>0.38</v>
      </c>
      <c r="M39" s="97" t="s">
        <v>43</v>
      </c>
      <c r="N39" s="97" t="s">
        <v>159</v>
      </c>
      <c r="O39" s="97">
        <v>0.01</v>
      </c>
      <c r="P39" s="97">
        <v>0.03</v>
      </c>
      <c r="Q39" s="98">
        <v>1.1599999999999999</v>
      </c>
    </row>
    <row r="40" spans="1:17" s="49" customFormat="1" ht="25.5">
      <c r="A40" s="47" t="s">
        <v>205</v>
      </c>
      <c r="B40" s="48" t="s">
        <v>123</v>
      </c>
      <c r="C40" s="122">
        <v>100</v>
      </c>
      <c r="D40" s="122">
        <v>2.7</v>
      </c>
      <c r="E40" s="122">
        <v>3</v>
      </c>
      <c r="F40" s="122">
        <v>5.8</v>
      </c>
      <c r="G40" s="122">
        <v>79</v>
      </c>
      <c r="H40" s="122">
        <v>90</v>
      </c>
      <c r="I40" s="122">
        <v>18</v>
      </c>
      <c r="J40" s="122">
        <v>114</v>
      </c>
      <c r="K40" s="122">
        <v>0.12</v>
      </c>
      <c r="L40" s="122"/>
      <c r="M40" s="122"/>
      <c r="N40" s="122">
        <v>0.04</v>
      </c>
      <c r="O40" s="122">
        <v>0.18</v>
      </c>
      <c r="P40" s="122"/>
      <c r="Q40" s="123">
        <v>0.72</v>
      </c>
    </row>
    <row r="41" spans="1:17" s="49" customFormat="1" ht="25.5">
      <c r="A41" s="47" t="s">
        <v>144</v>
      </c>
      <c r="B41" s="48" t="s">
        <v>47</v>
      </c>
      <c r="C41" s="97">
        <v>20</v>
      </c>
      <c r="D41" s="97">
        <v>1.05</v>
      </c>
      <c r="E41" s="97">
        <v>0.22</v>
      </c>
      <c r="F41" s="97">
        <v>9.89</v>
      </c>
      <c r="G41" s="97">
        <v>45.98</v>
      </c>
      <c r="H41" s="97">
        <v>4.5999999999999996</v>
      </c>
      <c r="I41" s="97">
        <v>5</v>
      </c>
      <c r="J41" s="97" t="s">
        <v>96</v>
      </c>
      <c r="K41" s="97">
        <v>0.62</v>
      </c>
      <c r="L41" s="97" t="s">
        <v>96</v>
      </c>
      <c r="M41" s="97">
        <v>21.2</v>
      </c>
      <c r="N41" s="97">
        <v>0.02</v>
      </c>
      <c r="O41" s="97" t="s">
        <v>96</v>
      </c>
      <c r="P41" s="97" t="s">
        <v>96</v>
      </c>
      <c r="Q41" s="98" t="s">
        <v>96</v>
      </c>
    </row>
    <row r="42" spans="1:17" s="42" customFormat="1" ht="25.5">
      <c r="A42" s="44" t="s">
        <v>144</v>
      </c>
      <c r="B42" s="67" t="s">
        <v>46</v>
      </c>
      <c r="C42" s="43">
        <v>20</v>
      </c>
      <c r="D42" s="43">
        <v>2.11</v>
      </c>
      <c r="E42" s="43">
        <v>3</v>
      </c>
      <c r="F42" s="43">
        <v>12.88</v>
      </c>
      <c r="G42" s="43">
        <v>4.5999999999999996</v>
      </c>
      <c r="H42" s="43">
        <v>4.5999999999999996</v>
      </c>
      <c r="I42" s="43">
        <v>6.6</v>
      </c>
      <c r="J42" s="43">
        <v>17.399999999999999</v>
      </c>
      <c r="K42" s="43">
        <v>0.22</v>
      </c>
      <c r="L42" s="43" t="s">
        <v>43</v>
      </c>
      <c r="M42" s="43" t="s">
        <v>43</v>
      </c>
      <c r="N42" s="43">
        <v>0.02</v>
      </c>
      <c r="O42" s="43" t="s">
        <v>96</v>
      </c>
      <c r="P42" s="43" t="s">
        <v>96</v>
      </c>
      <c r="Q42" s="45">
        <v>6</v>
      </c>
    </row>
    <row r="43" spans="1:17" s="34" customFormat="1">
      <c r="A43" s="30"/>
      <c r="B43" s="31" t="s">
        <v>25</v>
      </c>
      <c r="C43" s="32"/>
      <c r="D43" s="32">
        <f t="shared" ref="D43:Q43" si="5">SUM(D36:D42)</f>
        <v>25.02</v>
      </c>
      <c r="E43" s="32">
        <f t="shared" si="5"/>
        <v>24.95</v>
      </c>
      <c r="F43" s="32">
        <f t="shared" si="5"/>
        <v>100.04</v>
      </c>
      <c r="G43" s="32">
        <f t="shared" si="5"/>
        <v>723.43000000000006</v>
      </c>
      <c r="H43" s="32">
        <f t="shared" si="5"/>
        <v>422.83</v>
      </c>
      <c r="I43" s="32">
        <f t="shared" si="5"/>
        <v>85.06</v>
      </c>
      <c r="J43" s="32">
        <f t="shared" si="5"/>
        <v>434.95</v>
      </c>
      <c r="K43" s="32">
        <f t="shared" si="5"/>
        <v>27.080000000000002</v>
      </c>
      <c r="L43" s="32">
        <f t="shared" si="5"/>
        <v>5.68</v>
      </c>
      <c r="M43" s="32">
        <f t="shared" si="5"/>
        <v>142.16</v>
      </c>
      <c r="N43" s="32">
        <f t="shared" si="5"/>
        <v>3.5200000000000005</v>
      </c>
      <c r="O43" s="32">
        <f t="shared" si="5"/>
        <v>0.72</v>
      </c>
      <c r="P43" s="32">
        <f t="shared" si="5"/>
        <v>2.3299999999999996</v>
      </c>
      <c r="Q43" s="33">
        <f t="shared" si="5"/>
        <v>24.8</v>
      </c>
    </row>
    <row r="44" spans="1:17">
      <c r="A44" s="12"/>
      <c r="B44" s="19" t="s">
        <v>19</v>
      </c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6"/>
    </row>
    <row r="45" spans="1:17" s="49" customFormat="1" ht="25.5">
      <c r="A45" s="47" t="s">
        <v>107</v>
      </c>
      <c r="B45" s="48" t="s">
        <v>108</v>
      </c>
      <c r="C45" s="118" t="s">
        <v>54</v>
      </c>
      <c r="D45" s="118">
        <v>4.1399999999999997</v>
      </c>
      <c r="E45" s="118">
        <v>4.2</v>
      </c>
      <c r="F45" s="118">
        <v>41.4</v>
      </c>
      <c r="G45" s="118">
        <v>154.35</v>
      </c>
      <c r="H45" s="118">
        <v>8.25</v>
      </c>
      <c r="I45" s="118">
        <v>27.25</v>
      </c>
      <c r="J45" s="118">
        <v>15.4</v>
      </c>
      <c r="K45" s="118">
        <v>36.75</v>
      </c>
      <c r="L45" s="118">
        <v>0.73</v>
      </c>
      <c r="M45" s="118">
        <v>1.218</v>
      </c>
      <c r="N45" s="118">
        <v>10.5</v>
      </c>
      <c r="O45" s="118">
        <v>0.05</v>
      </c>
      <c r="P45" s="118">
        <v>0.02</v>
      </c>
      <c r="Q45" s="119">
        <v>0.95</v>
      </c>
    </row>
    <row r="46" spans="1:17" s="49" customFormat="1" ht="25.5">
      <c r="A46" s="47" t="s">
        <v>71</v>
      </c>
      <c r="B46" s="48" t="s">
        <v>155</v>
      </c>
      <c r="C46" s="79">
        <v>60</v>
      </c>
      <c r="D46" s="79">
        <v>10.08</v>
      </c>
      <c r="E46" s="79">
        <v>11.26</v>
      </c>
      <c r="F46" s="79">
        <v>2.13</v>
      </c>
      <c r="G46" s="79">
        <v>127.07</v>
      </c>
      <c r="H46" s="79">
        <v>28.3</v>
      </c>
      <c r="I46" s="79">
        <v>2.7</v>
      </c>
      <c r="J46" s="79">
        <v>56.56</v>
      </c>
      <c r="K46" s="79">
        <v>1.1299999999999999</v>
      </c>
      <c r="L46" s="79">
        <v>68.400000000000006</v>
      </c>
      <c r="M46" s="79">
        <v>79.5</v>
      </c>
      <c r="N46" s="79">
        <v>4.4999999999999998E-2</v>
      </c>
      <c r="O46" s="79">
        <v>0.12</v>
      </c>
      <c r="P46" s="79">
        <v>3.75</v>
      </c>
      <c r="Q46" s="80">
        <v>3.53</v>
      </c>
    </row>
    <row r="47" spans="1:17" s="49" customFormat="1">
      <c r="A47" s="47" t="s">
        <v>89</v>
      </c>
      <c r="B47" s="48" t="s">
        <v>103</v>
      </c>
      <c r="C47" s="63">
        <v>150</v>
      </c>
      <c r="D47" s="63">
        <v>3.87</v>
      </c>
      <c r="E47" s="63">
        <v>5.24</v>
      </c>
      <c r="F47" s="63">
        <v>16.73</v>
      </c>
      <c r="G47" s="63">
        <v>125.16</v>
      </c>
      <c r="H47" s="63">
        <v>100.1</v>
      </c>
      <c r="I47" s="63">
        <v>34.33</v>
      </c>
      <c r="J47" s="63">
        <v>66.83</v>
      </c>
      <c r="K47" s="63">
        <v>1.35</v>
      </c>
      <c r="L47" s="63" t="s">
        <v>96</v>
      </c>
      <c r="M47" s="63">
        <v>92.33</v>
      </c>
      <c r="N47" s="63">
        <v>4.4999999999999998E-2</v>
      </c>
      <c r="O47" s="63">
        <v>0.05</v>
      </c>
      <c r="P47" s="63">
        <v>1.1200000000000001</v>
      </c>
      <c r="Q47" s="64">
        <v>28.6</v>
      </c>
    </row>
    <row r="48" spans="1:17" s="49" customFormat="1" ht="38.25">
      <c r="A48" s="47" t="s">
        <v>201</v>
      </c>
      <c r="B48" s="48" t="s">
        <v>200</v>
      </c>
      <c r="C48" s="63">
        <v>200</v>
      </c>
      <c r="D48" s="63">
        <v>0.13</v>
      </c>
      <c r="E48" s="63">
        <v>0.02</v>
      </c>
      <c r="F48" s="63">
        <v>7.99</v>
      </c>
      <c r="G48" s="63">
        <v>31.92</v>
      </c>
      <c r="H48" s="63">
        <v>14.2</v>
      </c>
      <c r="I48" s="63">
        <v>2.4</v>
      </c>
      <c r="J48" s="63">
        <v>4.4000000000000004</v>
      </c>
      <c r="K48" s="63">
        <v>0.36</v>
      </c>
      <c r="L48" s="63" t="s">
        <v>43</v>
      </c>
      <c r="M48" s="63" t="s">
        <v>43</v>
      </c>
      <c r="N48" s="63" t="s">
        <v>43</v>
      </c>
      <c r="O48" s="63" t="s">
        <v>43</v>
      </c>
      <c r="P48" s="63">
        <v>0.03</v>
      </c>
      <c r="Q48" s="64">
        <v>0.02</v>
      </c>
    </row>
    <row r="49" spans="1:17" s="49" customFormat="1" ht="25.5">
      <c r="A49" s="47" t="s">
        <v>144</v>
      </c>
      <c r="B49" s="48" t="s">
        <v>46</v>
      </c>
      <c r="C49" s="52">
        <v>20</v>
      </c>
      <c r="D49" s="52">
        <v>2.11</v>
      </c>
      <c r="E49" s="52">
        <v>3</v>
      </c>
      <c r="F49" s="52">
        <v>12.88</v>
      </c>
      <c r="G49" s="52">
        <v>46.76</v>
      </c>
      <c r="H49" s="52">
        <v>4.5999999999999996</v>
      </c>
      <c r="I49" s="52">
        <v>6.6</v>
      </c>
      <c r="J49" s="52">
        <v>17.399999999999999</v>
      </c>
      <c r="K49" s="52">
        <v>0.22</v>
      </c>
      <c r="L49" s="52" t="s">
        <v>43</v>
      </c>
      <c r="M49" s="52" t="s">
        <v>43</v>
      </c>
      <c r="N49" s="52">
        <v>0.02</v>
      </c>
      <c r="O49" s="52" t="s">
        <v>96</v>
      </c>
      <c r="P49" s="52" t="s">
        <v>96</v>
      </c>
      <c r="Q49" s="53">
        <v>6</v>
      </c>
    </row>
    <row r="50" spans="1:17" s="49" customFormat="1" ht="25.5">
      <c r="A50" s="47" t="s">
        <v>144</v>
      </c>
      <c r="B50" s="48" t="s">
        <v>47</v>
      </c>
      <c r="C50" s="52">
        <v>40</v>
      </c>
      <c r="D50" s="52">
        <v>2.11</v>
      </c>
      <c r="E50" s="52">
        <v>0.44</v>
      </c>
      <c r="F50" s="52">
        <v>19.78</v>
      </c>
      <c r="G50" s="52">
        <v>91.96</v>
      </c>
      <c r="H50" s="52">
        <v>9.1999999999999993</v>
      </c>
      <c r="I50" s="52">
        <v>10</v>
      </c>
      <c r="J50" s="52" t="s">
        <v>96</v>
      </c>
      <c r="K50" s="52">
        <v>1.24</v>
      </c>
      <c r="L50" s="52" t="s">
        <v>96</v>
      </c>
      <c r="M50" s="52">
        <v>42.4</v>
      </c>
      <c r="N50" s="52">
        <v>0.04</v>
      </c>
      <c r="O50" s="52" t="s">
        <v>96</v>
      </c>
      <c r="P50" s="52" t="s">
        <v>96</v>
      </c>
      <c r="Q50" s="53" t="s">
        <v>96</v>
      </c>
    </row>
    <row r="51" spans="1:17" s="50" customFormat="1">
      <c r="A51" s="30"/>
      <c r="B51" s="31" t="s">
        <v>18</v>
      </c>
      <c r="C51" s="31"/>
      <c r="D51" s="31">
        <f t="shared" ref="D51:Q51" si="6">SUM(D45:D50)</f>
        <v>22.439999999999998</v>
      </c>
      <c r="E51" s="31">
        <f t="shared" si="6"/>
        <v>24.160000000000004</v>
      </c>
      <c r="F51" s="31">
        <f t="shared" si="6"/>
        <v>100.91</v>
      </c>
      <c r="G51" s="31">
        <f t="shared" si="6"/>
        <v>577.21999999999991</v>
      </c>
      <c r="H51" s="31">
        <f t="shared" si="6"/>
        <v>164.64999999999995</v>
      </c>
      <c r="I51" s="36">
        <f t="shared" si="6"/>
        <v>83.28</v>
      </c>
      <c r="J51" s="36">
        <f t="shared" si="6"/>
        <v>160.59000000000003</v>
      </c>
      <c r="K51" s="36">
        <f t="shared" si="6"/>
        <v>41.050000000000004</v>
      </c>
      <c r="L51" s="36">
        <f t="shared" si="6"/>
        <v>69.13000000000001</v>
      </c>
      <c r="M51" s="36">
        <f t="shared" si="6"/>
        <v>215.44800000000001</v>
      </c>
      <c r="N51" s="36">
        <f t="shared" si="6"/>
        <v>10.649999999999999</v>
      </c>
      <c r="O51" s="36">
        <f t="shared" si="6"/>
        <v>0.21999999999999997</v>
      </c>
      <c r="P51" s="36">
        <f t="shared" si="6"/>
        <v>4.9200000000000008</v>
      </c>
      <c r="Q51" s="59">
        <f t="shared" si="6"/>
        <v>39.1</v>
      </c>
    </row>
    <row r="52" spans="1:17">
      <c r="A52" s="12"/>
      <c r="B52" s="19" t="s">
        <v>38</v>
      </c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6"/>
    </row>
    <row r="53" spans="1:17" s="49" customFormat="1" ht="25.5">
      <c r="A53" s="47" t="s">
        <v>168</v>
      </c>
      <c r="B53" s="48" t="s">
        <v>169</v>
      </c>
      <c r="C53" s="52">
        <v>200</v>
      </c>
      <c r="D53" s="52">
        <v>3.8</v>
      </c>
      <c r="E53" s="52">
        <v>2.9</v>
      </c>
      <c r="F53" s="52">
        <v>11.3</v>
      </c>
      <c r="G53" s="52">
        <v>86</v>
      </c>
      <c r="H53" s="52">
        <v>111</v>
      </c>
      <c r="I53" s="52">
        <v>31</v>
      </c>
      <c r="J53" s="52">
        <v>107</v>
      </c>
      <c r="K53" s="52">
        <v>1.07</v>
      </c>
      <c r="L53" s="52">
        <v>13.3</v>
      </c>
      <c r="M53" s="52">
        <v>26.66</v>
      </c>
      <c r="N53" s="52">
        <v>0.03</v>
      </c>
      <c r="O53" s="52">
        <v>0.13</v>
      </c>
      <c r="P53" s="52">
        <v>0.16600000000000001</v>
      </c>
      <c r="Q53" s="53">
        <v>0.52</v>
      </c>
    </row>
    <row r="54" spans="1:17" s="49" customFormat="1" ht="25.5">
      <c r="A54" s="47" t="s">
        <v>121</v>
      </c>
      <c r="B54" s="48" t="s">
        <v>122</v>
      </c>
      <c r="C54" s="52">
        <v>55</v>
      </c>
      <c r="D54" s="52">
        <v>2.4</v>
      </c>
      <c r="E54" s="52">
        <v>3.87</v>
      </c>
      <c r="F54" s="52">
        <v>27.83</v>
      </c>
      <c r="G54" s="52">
        <v>156</v>
      </c>
      <c r="H54" s="52">
        <v>10</v>
      </c>
      <c r="I54" s="52">
        <v>5.6</v>
      </c>
      <c r="J54" s="52">
        <v>22.8</v>
      </c>
      <c r="K54" s="52">
        <v>0.6</v>
      </c>
      <c r="L54" s="52">
        <v>20</v>
      </c>
      <c r="M54" s="52">
        <v>22.5</v>
      </c>
      <c r="N54" s="52">
        <v>0.04</v>
      </c>
      <c r="O54" s="52">
        <v>1.9E-2</v>
      </c>
      <c r="P54" s="52">
        <v>0.3</v>
      </c>
      <c r="Q54" s="53">
        <v>0.1</v>
      </c>
    </row>
    <row r="55" spans="1:17" s="50" customFormat="1">
      <c r="A55" s="30"/>
      <c r="B55" s="31"/>
      <c r="C55" s="32"/>
      <c r="D55" s="32">
        <f t="shared" ref="D55:Q55" si="7">SUM(D53:D54)</f>
        <v>6.1999999999999993</v>
      </c>
      <c r="E55" s="32">
        <f t="shared" si="7"/>
        <v>6.77</v>
      </c>
      <c r="F55" s="32">
        <f t="shared" si="7"/>
        <v>39.129999999999995</v>
      </c>
      <c r="G55" s="32">
        <f t="shared" si="7"/>
        <v>242</v>
      </c>
      <c r="H55" s="32">
        <f t="shared" si="7"/>
        <v>121</v>
      </c>
      <c r="I55" s="32">
        <f t="shared" si="7"/>
        <v>36.6</v>
      </c>
      <c r="J55" s="32">
        <f t="shared" si="7"/>
        <v>129.80000000000001</v>
      </c>
      <c r="K55" s="32">
        <f t="shared" si="7"/>
        <v>1.67</v>
      </c>
      <c r="L55" s="32">
        <f t="shared" si="7"/>
        <v>33.299999999999997</v>
      </c>
      <c r="M55" s="32">
        <f t="shared" si="7"/>
        <v>49.16</v>
      </c>
      <c r="N55" s="32">
        <f t="shared" si="7"/>
        <v>7.0000000000000007E-2</v>
      </c>
      <c r="O55" s="32">
        <f t="shared" si="7"/>
        <v>0.14899999999999999</v>
      </c>
      <c r="P55" s="32">
        <f t="shared" si="7"/>
        <v>0.46599999999999997</v>
      </c>
      <c r="Q55" s="33">
        <f t="shared" si="7"/>
        <v>0.62</v>
      </c>
    </row>
    <row r="56" spans="1:17" s="51" customFormat="1">
      <c r="A56" s="24"/>
      <c r="B56" s="17" t="s">
        <v>21</v>
      </c>
      <c r="C56" s="18"/>
      <c r="D56" s="18">
        <f t="shared" ref="D56:Q56" si="8">D43+D51+D55</f>
        <v>53.66</v>
      </c>
      <c r="E56" s="18">
        <f t="shared" si="8"/>
        <v>55.879999999999995</v>
      </c>
      <c r="F56" s="18">
        <f t="shared" si="8"/>
        <v>240.07999999999998</v>
      </c>
      <c r="G56" s="18">
        <f t="shared" si="8"/>
        <v>1542.65</v>
      </c>
      <c r="H56" s="18">
        <f t="shared" si="8"/>
        <v>708.4799999999999</v>
      </c>
      <c r="I56" s="18">
        <f t="shared" si="8"/>
        <v>204.94</v>
      </c>
      <c r="J56" s="18">
        <f t="shared" si="8"/>
        <v>725.33999999999992</v>
      </c>
      <c r="K56" s="18">
        <f t="shared" si="8"/>
        <v>69.800000000000011</v>
      </c>
      <c r="L56" s="18">
        <f t="shared" si="8"/>
        <v>108.11</v>
      </c>
      <c r="M56" s="18">
        <f t="shared" si="8"/>
        <v>406.76800000000003</v>
      </c>
      <c r="N56" s="18">
        <f t="shared" si="8"/>
        <v>14.239999999999998</v>
      </c>
      <c r="O56" s="18">
        <f t="shared" si="8"/>
        <v>1.089</v>
      </c>
      <c r="P56" s="18">
        <f t="shared" si="8"/>
        <v>7.7160000000000002</v>
      </c>
      <c r="Q56" s="25">
        <f t="shared" si="8"/>
        <v>64.52000000000001</v>
      </c>
    </row>
    <row r="57" spans="1:17">
      <c r="A57" s="170" t="s">
        <v>24</v>
      </c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2"/>
    </row>
    <row r="58" spans="1:17">
      <c r="A58" s="12"/>
      <c r="B58" s="15" t="s">
        <v>15</v>
      </c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6"/>
    </row>
    <row r="59" spans="1:17" s="49" customFormat="1" ht="25.5">
      <c r="A59" s="47" t="s">
        <v>156</v>
      </c>
      <c r="B59" s="48" t="s">
        <v>170</v>
      </c>
      <c r="C59" s="100">
        <v>60</v>
      </c>
      <c r="D59" s="100">
        <v>1.2</v>
      </c>
      <c r="E59" s="100">
        <v>0.2</v>
      </c>
      <c r="F59" s="100">
        <v>6.1</v>
      </c>
      <c r="G59" s="100">
        <v>31.3</v>
      </c>
      <c r="H59" s="100">
        <v>22</v>
      </c>
      <c r="I59" s="100">
        <v>6.8</v>
      </c>
      <c r="J59" s="100">
        <v>21</v>
      </c>
      <c r="K59" s="100">
        <v>0.19</v>
      </c>
      <c r="L59" s="100">
        <v>0.72</v>
      </c>
      <c r="M59" s="100">
        <v>79.8</v>
      </c>
      <c r="N59" s="100">
        <v>0.01</v>
      </c>
      <c r="O59" s="100">
        <v>0.02</v>
      </c>
      <c r="P59" s="100">
        <v>0.3</v>
      </c>
      <c r="Q59" s="101">
        <v>1.1499999999999999</v>
      </c>
    </row>
    <row r="60" spans="1:17" s="49" customFormat="1">
      <c r="A60" s="47" t="s">
        <v>126</v>
      </c>
      <c r="B60" s="48" t="s">
        <v>127</v>
      </c>
      <c r="C60" s="97">
        <v>100</v>
      </c>
      <c r="D60" s="97">
        <v>10.02</v>
      </c>
      <c r="E60" s="97">
        <v>13.58</v>
      </c>
      <c r="F60" s="97">
        <v>2.85</v>
      </c>
      <c r="G60" s="97">
        <v>152</v>
      </c>
      <c r="H60" s="97">
        <v>27.53</v>
      </c>
      <c r="I60" s="97">
        <v>23.52</v>
      </c>
      <c r="J60" s="97">
        <v>181.35</v>
      </c>
      <c r="K60" s="97">
        <v>3.96</v>
      </c>
      <c r="L60" s="97">
        <v>25.6</v>
      </c>
      <c r="M60" s="97">
        <v>76.099999999999994</v>
      </c>
      <c r="N60" s="97">
        <v>0.27</v>
      </c>
      <c r="O60" s="97">
        <v>0.56999999999999995</v>
      </c>
      <c r="P60" s="97">
        <v>3.98</v>
      </c>
      <c r="Q60" s="98">
        <v>1.39</v>
      </c>
    </row>
    <row r="61" spans="1:17" s="49" customFormat="1">
      <c r="A61" s="47" t="s">
        <v>64</v>
      </c>
      <c r="B61" s="48" t="s">
        <v>28</v>
      </c>
      <c r="C61" s="97">
        <v>150</v>
      </c>
      <c r="D61" s="97">
        <v>5.75</v>
      </c>
      <c r="E61" s="97">
        <v>3.5</v>
      </c>
      <c r="F61" s="97">
        <v>25.57</v>
      </c>
      <c r="G61" s="97">
        <v>158.16</v>
      </c>
      <c r="H61" s="97">
        <v>16.27</v>
      </c>
      <c r="I61" s="97">
        <v>32.58</v>
      </c>
      <c r="J61" s="97">
        <v>98.58</v>
      </c>
      <c r="K61" s="97">
        <v>1.1299999999999999</v>
      </c>
      <c r="L61" s="97" t="s">
        <v>43</v>
      </c>
      <c r="M61" s="97">
        <v>32</v>
      </c>
      <c r="N61" s="97">
        <v>0.17</v>
      </c>
      <c r="O61" s="97">
        <v>0.1</v>
      </c>
      <c r="P61" s="97">
        <v>1.9</v>
      </c>
      <c r="Q61" s="98">
        <v>23.33</v>
      </c>
    </row>
    <row r="62" spans="1:17" s="49" customFormat="1">
      <c r="A62" s="47" t="s">
        <v>67</v>
      </c>
      <c r="B62" s="48" t="s">
        <v>86</v>
      </c>
      <c r="C62" s="97">
        <v>200</v>
      </c>
      <c r="D62" s="97">
        <v>1</v>
      </c>
      <c r="E62" s="97" t="s">
        <v>96</v>
      </c>
      <c r="F62" s="97">
        <v>20.2</v>
      </c>
      <c r="G62" s="97">
        <v>86.6</v>
      </c>
      <c r="H62" s="97">
        <v>14</v>
      </c>
      <c r="I62" s="97">
        <v>8</v>
      </c>
      <c r="J62" s="97">
        <v>14</v>
      </c>
      <c r="K62" s="97">
        <v>2.8</v>
      </c>
      <c r="L62" s="97" t="s">
        <v>96</v>
      </c>
      <c r="M62" s="97" t="s">
        <v>96</v>
      </c>
      <c r="N62" s="97">
        <v>0.02</v>
      </c>
      <c r="O62" s="97" t="s">
        <v>96</v>
      </c>
      <c r="P62" s="97" t="s">
        <v>96</v>
      </c>
      <c r="Q62" s="98">
        <v>4</v>
      </c>
    </row>
    <row r="63" spans="1:17" s="49" customFormat="1" ht="25.5">
      <c r="A63" s="47" t="s">
        <v>125</v>
      </c>
      <c r="B63" s="48" t="s">
        <v>210</v>
      </c>
      <c r="C63" s="97">
        <v>50</v>
      </c>
      <c r="D63" s="97">
        <v>3.48</v>
      </c>
      <c r="E63" s="97">
        <v>5.16</v>
      </c>
      <c r="F63" s="97">
        <v>25.55</v>
      </c>
      <c r="G63" s="97">
        <v>131</v>
      </c>
      <c r="H63" s="97">
        <v>11</v>
      </c>
      <c r="I63" s="97">
        <v>14.5</v>
      </c>
      <c r="J63" s="97">
        <v>37</v>
      </c>
      <c r="K63" s="97">
        <v>0.69</v>
      </c>
      <c r="L63" s="97">
        <v>13</v>
      </c>
      <c r="M63" s="97">
        <v>15</v>
      </c>
      <c r="N63" s="97">
        <v>7.0000000000000007E-2</v>
      </c>
      <c r="O63" s="97">
        <v>0.04</v>
      </c>
      <c r="P63" s="97">
        <v>0.79</v>
      </c>
      <c r="Q63" s="98" t="s">
        <v>43</v>
      </c>
    </row>
    <row r="64" spans="1:17" s="46" customFormat="1" ht="25.5">
      <c r="A64" s="94" t="s">
        <v>144</v>
      </c>
      <c r="B64" s="77" t="s">
        <v>47</v>
      </c>
      <c r="C64" s="70">
        <v>20</v>
      </c>
      <c r="D64" s="71">
        <v>1.05</v>
      </c>
      <c r="E64" s="71">
        <v>0.22</v>
      </c>
      <c r="F64" s="71">
        <v>9.89</v>
      </c>
      <c r="G64" s="71">
        <v>45.98</v>
      </c>
      <c r="H64" s="71">
        <v>4.5999999999999996</v>
      </c>
      <c r="I64" s="71">
        <v>5</v>
      </c>
      <c r="J64" s="71" t="s">
        <v>96</v>
      </c>
      <c r="K64" s="71">
        <v>0.62</v>
      </c>
      <c r="L64" s="71" t="s">
        <v>96</v>
      </c>
      <c r="M64" s="71">
        <v>21.2</v>
      </c>
      <c r="N64" s="71">
        <v>0.02</v>
      </c>
      <c r="O64" s="71" t="s">
        <v>96</v>
      </c>
      <c r="P64" s="99" t="s">
        <v>96</v>
      </c>
      <c r="Q64" s="92" t="s">
        <v>96</v>
      </c>
    </row>
    <row r="65" spans="1:17" s="50" customFormat="1">
      <c r="A65" s="30"/>
      <c r="B65" s="31" t="s">
        <v>18</v>
      </c>
      <c r="C65" s="32"/>
      <c r="D65" s="32">
        <f t="shared" ref="D65:Q65" si="9">SUM(D59:D64)</f>
        <v>22.5</v>
      </c>
      <c r="E65" s="32">
        <f t="shared" si="9"/>
        <v>22.66</v>
      </c>
      <c r="F65" s="32">
        <f t="shared" si="9"/>
        <v>90.16</v>
      </c>
      <c r="G65" s="32">
        <f t="shared" si="9"/>
        <v>605.04000000000008</v>
      </c>
      <c r="H65" s="32">
        <f t="shared" si="9"/>
        <v>95.399999999999991</v>
      </c>
      <c r="I65" s="32">
        <f t="shared" si="9"/>
        <v>90.4</v>
      </c>
      <c r="J65" s="32">
        <f t="shared" si="9"/>
        <v>351.93</v>
      </c>
      <c r="K65" s="32">
        <f t="shared" si="9"/>
        <v>9.3899999999999988</v>
      </c>
      <c r="L65" s="32">
        <f t="shared" si="9"/>
        <v>39.32</v>
      </c>
      <c r="M65" s="32">
        <f t="shared" si="9"/>
        <v>224.09999999999997</v>
      </c>
      <c r="N65" s="32">
        <f t="shared" si="9"/>
        <v>0.56000000000000005</v>
      </c>
      <c r="O65" s="32">
        <f t="shared" si="9"/>
        <v>0.73</v>
      </c>
      <c r="P65" s="32">
        <f t="shared" si="9"/>
        <v>6.97</v>
      </c>
      <c r="Q65" s="33">
        <f t="shared" si="9"/>
        <v>29.869999999999997</v>
      </c>
    </row>
    <row r="66" spans="1:17">
      <c r="A66" s="12"/>
      <c r="B66" s="15" t="s">
        <v>19</v>
      </c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6"/>
    </row>
    <row r="67" spans="1:17" s="49" customFormat="1" ht="25.5">
      <c r="A67" s="102" t="s">
        <v>163</v>
      </c>
      <c r="B67" s="55" t="s">
        <v>164</v>
      </c>
      <c r="C67" s="105">
        <v>60</v>
      </c>
      <c r="D67" s="105">
        <v>0.79</v>
      </c>
      <c r="E67" s="105">
        <v>3.83</v>
      </c>
      <c r="F67" s="105">
        <v>3.88</v>
      </c>
      <c r="G67" s="105">
        <v>36</v>
      </c>
      <c r="H67" s="105">
        <v>14.99</v>
      </c>
      <c r="I67" s="105">
        <v>10</v>
      </c>
      <c r="J67" s="105">
        <v>17.88</v>
      </c>
      <c r="K67" s="105">
        <v>17.68</v>
      </c>
      <c r="L67" s="105">
        <v>0.28999999999999998</v>
      </c>
      <c r="M67" s="105">
        <v>382.6</v>
      </c>
      <c r="N67" s="105">
        <v>5.24</v>
      </c>
      <c r="O67" s="105">
        <v>0.01</v>
      </c>
      <c r="P67" s="105">
        <v>0.02</v>
      </c>
      <c r="Q67" s="106">
        <v>44.8</v>
      </c>
    </row>
    <row r="68" spans="1:17" s="49" customFormat="1" ht="25.5">
      <c r="A68" s="120" t="s">
        <v>165</v>
      </c>
      <c r="B68" s="48" t="s">
        <v>166</v>
      </c>
      <c r="C68" s="56">
        <v>250</v>
      </c>
      <c r="D68" s="120">
        <v>7.73</v>
      </c>
      <c r="E68" s="120">
        <v>11.8</v>
      </c>
      <c r="F68" s="120">
        <v>12</v>
      </c>
      <c r="G68" s="120">
        <v>146.05000000000001</v>
      </c>
      <c r="H68" s="120">
        <v>38.25</v>
      </c>
      <c r="I68" s="120">
        <v>28.75</v>
      </c>
      <c r="J68" s="120">
        <v>122.75</v>
      </c>
      <c r="K68" s="120">
        <v>0.86</v>
      </c>
      <c r="L68" s="120">
        <v>102.5</v>
      </c>
      <c r="M68" s="120"/>
      <c r="N68" s="120">
        <v>0.13</v>
      </c>
      <c r="O68" s="120">
        <v>0.12</v>
      </c>
      <c r="P68" s="120"/>
      <c r="Q68" s="121">
        <v>6.13</v>
      </c>
    </row>
    <row r="69" spans="1:17" s="49" customFormat="1">
      <c r="A69" s="112" t="s">
        <v>69</v>
      </c>
      <c r="B69" s="55" t="s">
        <v>192</v>
      </c>
      <c r="C69" s="56">
        <v>60</v>
      </c>
      <c r="D69" s="112">
        <v>6.99</v>
      </c>
      <c r="E69" s="112">
        <v>7.61</v>
      </c>
      <c r="F69" s="112">
        <v>7.06</v>
      </c>
      <c r="G69" s="58">
        <v>176.8</v>
      </c>
      <c r="H69" s="112">
        <v>5.0999999999999996</v>
      </c>
      <c r="I69" s="112">
        <v>13.8</v>
      </c>
      <c r="J69" s="112">
        <v>79.900000000000006</v>
      </c>
      <c r="K69" s="112">
        <v>1.33</v>
      </c>
      <c r="L69" s="112">
        <v>18.260000000000002</v>
      </c>
      <c r="M69" s="112">
        <v>22.3</v>
      </c>
      <c r="N69" s="112">
        <v>0.17</v>
      </c>
      <c r="O69" s="112">
        <v>0.17</v>
      </c>
      <c r="P69" s="112">
        <v>0.04</v>
      </c>
      <c r="Q69" s="113">
        <v>1.1000000000000001</v>
      </c>
    </row>
    <row r="70" spans="1:17" s="49" customFormat="1" ht="25.5">
      <c r="A70" s="47" t="s">
        <v>173</v>
      </c>
      <c r="B70" s="48" t="s">
        <v>174</v>
      </c>
      <c r="C70" s="63">
        <v>150</v>
      </c>
      <c r="D70" s="63">
        <v>5.4</v>
      </c>
      <c r="E70" s="63">
        <v>4.9000000000000004</v>
      </c>
      <c r="F70" s="63">
        <v>32.799999999999997</v>
      </c>
      <c r="G70" s="63">
        <v>196.8</v>
      </c>
      <c r="H70" s="63">
        <v>12</v>
      </c>
      <c r="I70" s="63">
        <v>7.2</v>
      </c>
      <c r="J70" s="63">
        <v>41</v>
      </c>
      <c r="K70" s="63">
        <v>0.73</v>
      </c>
      <c r="L70" s="63">
        <v>18.399999999999999</v>
      </c>
      <c r="M70" s="63">
        <v>0.74</v>
      </c>
      <c r="N70" s="63">
        <v>0.06</v>
      </c>
      <c r="O70" s="63">
        <v>0.03</v>
      </c>
      <c r="P70" s="63">
        <v>1.5</v>
      </c>
      <c r="Q70" s="64" t="s">
        <v>43</v>
      </c>
    </row>
    <row r="71" spans="1:17" s="49" customFormat="1">
      <c r="A71" s="47" t="s">
        <v>104</v>
      </c>
      <c r="B71" s="48" t="s">
        <v>105</v>
      </c>
      <c r="C71" s="138">
        <v>200</v>
      </c>
      <c r="D71" s="138">
        <v>0.12</v>
      </c>
      <c r="E71" s="138">
        <v>0.02</v>
      </c>
      <c r="F71" s="138">
        <v>26.56</v>
      </c>
      <c r="G71" s="138">
        <v>106.8</v>
      </c>
      <c r="H71" s="138">
        <v>12.96</v>
      </c>
      <c r="I71" s="138">
        <v>4.5999999999999996</v>
      </c>
      <c r="J71" s="138">
        <v>3.2</v>
      </c>
      <c r="K71" s="138">
        <v>0.14000000000000001</v>
      </c>
      <c r="L71" s="138" t="s">
        <v>96</v>
      </c>
      <c r="M71" s="138">
        <v>1.6</v>
      </c>
      <c r="N71" s="138">
        <v>2E-3</v>
      </c>
      <c r="O71" s="138">
        <v>2E-3</v>
      </c>
      <c r="P71" s="138">
        <v>0.02</v>
      </c>
      <c r="Q71" s="139">
        <v>8</v>
      </c>
    </row>
    <row r="72" spans="1:17" s="49" customFormat="1" ht="25.5">
      <c r="A72" s="47" t="s">
        <v>144</v>
      </c>
      <c r="B72" s="48" t="s">
        <v>46</v>
      </c>
      <c r="C72" s="52">
        <v>20</v>
      </c>
      <c r="D72" s="52">
        <v>2.11</v>
      </c>
      <c r="E72" s="52">
        <v>3</v>
      </c>
      <c r="F72" s="52">
        <v>12.88</v>
      </c>
      <c r="G72" s="52">
        <v>46.76</v>
      </c>
      <c r="H72" s="52">
        <v>4.5999999999999996</v>
      </c>
      <c r="I72" s="52">
        <v>6.6</v>
      </c>
      <c r="J72" s="52">
        <v>17.399999999999999</v>
      </c>
      <c r="K72" s="52">
        <v>0.22</v>
      </c>
      <c r="L72" s="52" t="s">
        <v>43</v>
      </c>
      <c r="M72" s="52" t="s">
        <v>43</v>
      </c>
      <c r="N72" s="52">
        <v>0.02</v>
      </c>
      <c r="O72" s="52" t="s">
        <v>96</v>
      </c>
      <c r="P72" s="52" t="s">
        <v>96</v>
      </c>
      <c r="Q72" s="53">
        <v>6</v>
      </c>
    </row>
    <row r="73" spans="1:17" s="49" customFormat="1" ht="25.5">
      <c r="A73" s="47" t="s">
        <v>144</v>
      </c>
      <c r="B73" s="48" t="s">
        <v>47</v>
      </c>
      <c r="C73" s="52">
        <v>40</v>
      </c>
      <c r="D73" s="52">
        <v>2.11</v>
      </c>
      <c r="E73" s="52">
        <v>0.44</v>
      </c>
      <c r="F73" s="52">
        <v>19.78</v>
      </c>
      <c r="G73" s="52">
        <v>91.96</v>
      </c>
      <c r="H73" s="52">
        <v>9.1999999999999993</v>
      </c>
      <c r="I73" s="52">
        <v>10</v>
      </c>
      <c r="J73" s="52" t="s">
        <v>96</v>
      </c>
      <c r="K73" s="52">
        <v>1.24</v>
      </c>
      <c r="L73" s="52" t="s">
        <v>96</v>
      </c>
      <c r="M73" s="52">
        <v>42.4</v>
      </c>
      <c r="N73" s="52">
        <v>0.04</v>
      </c>
      <c r="O73" s="52" t="s">
        <v>96</v>
      </c>
      <c r="P73" s="52" t="s">
        <v>96</v>
      </c>
      <c r="Q73" s="53" t="s">
        <v>96</v>
      </c>
    </row>
    <row r="74" spans="1:17" s="34" customFormat="1">
      <c r="A74" s="30"/>
      <c r="B74" s="31" t="s">
        <v>25</v>
      </c>
      <c r="C74" s="32"/>
      <c r="D74" s="32">
        <f t="shared" ref="D74:Q74" si="10">SUM(D67:D73)</f>
        <v>25.25</v>
      </c>
      <c r="E74" s="32">
        <f t="shared" si="10"/>
        <v>31.6</v>
      </c>
      <c r="F74" s="32">
        <f t="shared" si="10"/>
        <v>114.96</v>
      </c>
      <c r="G74" s="32">
        <f t="shared" si="10"/>
        <v>801.17000000000007</v>
      </c>
      <c r="H74" s="32">
        <f t="shared" si="10"/>
        <v>97.100000000000009</v>
      </c>
      <c r="I74" s="32">
        <f t="shared" si="10"/>
        <v>80.949999999999989</v>
      </c>
      <c r="J74" s="32">
        <f t="shared" si="10"/>
        <v>282.12999999999994</v>
      </c>
      <c r="K74" s="32">
        <f t="shared" si="10"/>
        <v>22.199999999999996</v>
      </c>
      <c r="L74" s="32">
        <f t="shared" si="10"/>
        <v>139.45000000000002</v>
      </c>
      <c r="M74" s="32">
        <f t="shared" si="10"/>
        <v>449.64000000000004</v>
      </c>
      <c r="N74" s="32">
        <f t="shared" si="10"/>
        <v>5.661999999999999</v>
      </c>
      <c r="O74" s="32">
        <f t="shared" si="10"/>
        <v>0.33200000000000007</v>
      </c>
      <c r="P74" s="32">
        <f t="shared" si="10"/>
        <v>1.58</v>
      </c>
      <c r="Q74" s="33">
        <f t="shared" si="10"/>
        <v>66.03</v>
      </c>
    </row>
    <row r="75" spans="1:17">
      <c r="A75" s="12"/>
      <c r="B75" s="15" t="s">
        <v>38</v>
      </c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4"/>
    </row>
    <row r="76" spans="1:17" s="42" customFormat="1">
      <c r="A76" s="47" t="s">
        <v>60</v>
      </c>
      <c r="B76" s="48" t="s">
        <v>17</v>
      </c>
      <c r="C76" s="116">
        <v>10</v>
      </c>
      <c r="D76" s="116">
        <v>0.08</v>
      </c>
      <c r="E76" s="116">
        <v>7.25</v>
      </c>
      <c r="F76" s="116">
        <v>0.13</v>
      </c>
      <c r="G76" s="116">
        <v>66</v>
      </c>
      <c r="H76" s="116">
        <v>2.4</v>
      </c>
      <c r="I76" s="116" t="s">
        <v>43</v>
      </c>
      <c r="J76" s="116">
        <v>3</v>
      </c>
      <c r="K76" s="116">
        <v>0.02</v>
      </c>
      <c r="L76" s="116">
        <v>40</v>
      </c>
      <c r="M76" s="116">
        <v>45</v>
      </c>
      <c r="N76" s="116">
        <v>0</v>
      </c>
      <c r="O76" s="116">
        <v>0.01</v>
      </c>
      <c r="P76" s="116">
        <v>0.01</v>
      </c>
      <c r="Q76" s="117">
        <v>0</v>
      </c>
    </row>
    <row r="77" spans="1:17" s="42" customFormat="1" ht="25.5">
      <c r="A77" s="102" t="s">
        <v>144</v>
      </c>
      <c r="B77" s="48" t="s">
        <v>46</v>
      </c>
      <c r="C77" s="144">
        <v>30</v>
      </c>
      <c r="D77" s="144">
        <v>3.16</v>
      </c>
      <c r="E77" s="144">
        <v>0.4</v>
      </c>
      <c r="F77" s="144">
        <v>19.32</v>
      </c>
      <c r="G77" s="144">
        <v>70.14</v>
      </c>
      <c r="H77" s="144">
        <v>9.1999999999999993</v>
      </c>
      <c r="I77" s="144">
        <v>13.2</v>
      </c>
      <c r="J77" s="144">
        <v>34.799999999999997</v>
      </c>
      <c r="K77" s="144">
        <v>0.44</v>
      </c>
      <c r="L77" s="144" t="s">
        <v>43</v>
      </c>
      <c r="M77" s="144" t="s">
        <v>43</v>
      </c>
      <c r="N77" s="144">
        <v>0.04</v>
      </c>
      <c r="O77" s="144" t="s">
        <v>96</v>
      </c>
      <c r="P77" s="144" t="s">
        <v>96</v>
      </c>
      <c r="Q77" s="145">
        <v>12</v>
      </c>
    </row>
    <row r="78" spans="1:17" s="51" customFormat="1" ht="25.5">
      <c r="A78" s="93" t="s">
        <v>160</v>
      </c>
      <c r="B78" s="67" t="s">
        <v>16</v>
      </c>
      <c r="C78" s="43">
        <v>200</v>
      </c>
      <c r="D78" s="43">
        <v>0.2</v>
      </c>
      <c r="E78" s="43">
        <v>0</v>
      </c>
      <c r="F78" s="43">
        <v>6.5</v>
      </c>
      <c r="G78" s="43">
        <v>26.8</v>
      </c>
      <c r="H78" s="43">
        <v>4.5</v>
      </c>
      <c r="I78" s="43">
        <v>3.8</v>
      </c>
      <c r="J78" s="43">
        <v>7.2</v>
      </c>
      <c r="K78" s="43">
        <v>0.73</v>
      </c>
      <c r="L78" s="43">
        <v>0.3</v>
      </c>
      <c r="M78" s="43" t="s">
        <v>96</v>
      </c>
      <c r="N78" s="43" t="s">
        <v>96</v>
      </c>
      <c r="O78" s="43">
        <v>0.01</v>
      </c>
      <c r="P78" s="43"/>
      <c r="Q78" s="45">
        <v>0.04</v>
      </c>
    </row>
    <row r="79" spans="1:17">
      <c r="A79" s="30"/>
      <c r="B79" s="31" t="s">
        <v>25</v>
      </c>
      <c r="C79" s="31"/>
      <c r="D79" s="31">
        <f t="shared" ref="D79:Q79" si="11">SUM(D78:D78)</f>
        <v>0.2</v>
      </c>
      <c r="E79" s="31">
        <f t="shared" si="11"/>
        <v>0</v>
      </c>
      <c r="F79" s="31">
        <f t="shared" si="11"/>
        <v>6.5</v>
      </c>
      <c r="G79" s="31">
        <f t="shared" si="11"/>
        <v>26.8</v>
      </c>
      <c r="H79" s="31">
        <f t="shared" si="11"/>
        <v>4.5</v>
      </c>
      <c r="I79" s="31">
        <f t="shared" si="11"/>
        <v>3.8</v>
      </c>
      <c r="J79" s="31">
        <f t="shared" si="11"/>
        <v>7.2</v>
      </c>
      <c r="K79" s="31">
        <f t="shared" si="11"/>
        <v>0.73</v>
      </c>
      <c r="L79" s="31">
        <f t="shared" si="11"/>
        <v>0.3</v>
      </c>
      <c r="M79" s="31">
        <f t="shared" si="11"/>
        <v>0</v>
      </c>
      <c r="N79" s="31">
        <f t="shared" si="11"/>
        <v>0</v>
      </c>
      <c r="O79" s="31">
        <f t="shared" si="11"/>
        <v>0.01</v>
      </c>
      <c r="P79" s="31">
        <f t="shared" si="11"/>
        <v>0</v>
      </c>
      <c r="Q79" s="35">
        <f t="shared" si="11"/>
        <v>0.04</v>
      </c>
    </row>
    <row r="80" spans="1:17">
      <c r="A80" s="24"/>
      <c r="B80" s="17" t="s">
        <v>26</v>
      </c>
      <c r="C80" s="18"/>
      <c r="D80" s="18">
        <f t="shared" ref="D80:Q80" si="12">D65+D74+D79</f>
        <v>47.95</v>
      </c>
      <c r="E80" s="18">
        <f t="shared" si="12"/>
        <v>54.260000000000005</v>
      </c>
      <c r="F80" s="18">
        <f t="shared" si="12"/>
        <v>211.62</v>
      </c>
      <c r="G80" s="18">
        <f t="shared" si="12"/>
        <v>1433.01</v>
      </c>
      <c r="H80" s="18">
        <f t="shared" si="12"/>
        <v>197</v>
      </c>
      <c r="I80" s="18">
        <f t="shared" si="12"/>
        <v>175.15</v>
      </c>
      <c r="J80" s="18">
        <f t="shared" si="12"/>
        <v>641.26</v>
      </c>
      <c r="K80" s="18">
        <f t="shared" si="12"/>
        <v>32.319999999999993</v>
      </c>
      <c r="L80" s="18">
        <f t="shared" si="12"/>
        <v>179.07000000000002</v>
      </c>
      <c r="M80" s="18">
        <f t="shared" si="12"/>
        <v>673.74</v>
      </c>
      <c r="N80" s="18">
        <f t="shared" si="12"/>
        <v>6.2219999999999995</v>
      </c>
      <c r="O80" s="18">
        <f t="shared" si="12"/>
        <v>1.0720000000000001</v>
      </c>
      <c r="P80" s="18">
        <f t="shared" si="12"/>
        <v>8.5500000000000007</v>
      </c>
      <c r="Q80" s="25">
        <f t="shared" si="12"/>
        <v>95.940000000000012</v>
      </c>
    </row>
    <row r="81" spans="1:18 16384:16384" s="49" customFormat="1">
      <c r="A81" s="170" t="s">
        <v>27</v>
      </c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2"/>
    </row>
    <row r="82" spans="1:18 16384:16384" s="49" customFormat="1">
      <c r="A82" s="12"/>
      <c r="B82" s="19" t="s">
        <v>15</v>
      </c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6"/>
    </row>
    <row r="83" spans="1:18 16384:16384" s="49" customFormat="1">
      <c r="A83" s="43" t="s">
        <v>128</v>
      </c>
      <c r="B83" s="54" t="s">
        <v>129</v>
      </c>
      <c r="C83" s="68">
        <v>150</v>
      </c>
      <c r="D83" s="43">
        <v>18.489999999999998</v>
      </c>
      <c r="E83" s="43">
        <v>19.53</v>
      </c>
      <c r="F83" s="43">
        <v>56.2</v>
      </c>
      <c r="G83" s="43">
        <v>402</v>
      </c>
      <c r="H83" s="43">
        <v>234</v>
      </c>
      <c r="I83" s="43">
        <v>39.6</v>
      </c>
      <c r="J83" s="43">
        <v>338.4</v>
      </c>
      <c r="K83" s="43">
        <v>1.62</v>
      </c>
      <c r="L83" s="43">
        <v>108</v>
      </c>
      <c r="M83" s="43"/>
      <c r="N83" s="43">
        <v>0.11</v>
      </c>
      <c r="O83" s="43">
        <v>0.1</v>
      </c>
      <c r="P83" s="43"/>
      <c r="Q83" s="45">
        <v>0.36</v>
      </c>
    </row>
    <row r="84" spans="1:18 16384:16384" s="49" customFormat="1" ht="25.5">
      <c r="A84" s="69" t="s">
        <v>167</v>
      </c>
      <c r="B84" s="54" t="s">
        <v>212</v>
      </c>
      <c r="C84" s="68">
        <v>30</v>
      </c>
      <c r="D84" s="43">
        <v>1.62</v>
      </c>
      <c r="E84" s="43">
        <v>1.47</v>
      </c>
      <c r="F84" s="43">
        <v>12.6</v>
      </c>
      <c r="G84" s="43">
        <v>69.8</v>
      </c>
      <c r="H84" s="43">
        <v>40.39</v>
      </c>
      <c r="I84" s="43">
        <v>15.17</v>
      </c>
      <c r="J84" s="43">
        <v>43.09</v>
      </c>
      <c r="K84" s="43">
        <v>0.61</v>
      </c>
      <c r="L84" s="43">
        <v>3.9</v>
      </c>
      <c r="M84" s="43">
        <v>0.02</v>
      </c>
      <c r="N84" s="43">
        <v>0.01</v>
      </c>
      <c r="O84" s="43">
        <v>0.01</v>
      </c>
      <c r="P84" s="43" t="s">
        <v>43</v>
      </c>
      <c r="Q84" s="45">
        <v>0.05</v>
      </c>
    </row>
    <row r="85" spans="1:18 16384:16384" s="50" customFormat="1" ht="25.5">
      <c r="A85" s="47" t="s">
        <v>168</v>
      </c>
      <c r="B85" s="48" t="s">
        <v>169</v>
      </c>
      <c r="C85" s="63">
        <v>200</v>
      </c>
      <c r="D85" s="63">
        <v>3.8</v>
      </c>
      <c r="E85" s="63">
        <v>2.9</v>
      </c>
      <c r="F85" s="63">
        <v>11.3</v>
      </c>
      <c r="G85" s="63">
        <v>86</v>
      </c>
      <c r="H85" s="63">
        <v>111</v>
      </c>
      <c r="I85" s="63">
        <v>31</v>
      </c>
      <c r="J85" s="63">
        <v>107</v>
      </c>
      <c r="K85" s="63">
        <v>1.07</v>
      </c>
      <c r="L85" s="63">
        <v>13.3</v>
      </c>
      <c r="M85" s="63">
        <v>26.66</v>
      </c>
      <c r="N85" s="63">
        <v>0.03</v>
      </c>
      <c r="O85" s="63">
        <v>0.13</v>
      </c>
      <c r="P85" s="63">
        <v>0.16600000000000001</v>
      </c>
      <c r="Q85" s="64">
        <v>0.52</v>
      </c>
    </row>
    <row r="86" spans="1:18 16384:16384" ht="38.25">
      <c r="A86" s="47" t="s">
        <v>214</v>
      </c>
      <c r="B86" s="48" t="s">
        <v>216</v>
      </c>
      <c r="C86" s="63">
        <v>150</v>
      </c>
      <c r="D86" s="63">
        <v>0.6</v>
      </c>
      <c r="E86" s="63">
        <v>0.6</v>
      </c>
      <c r="F86" s="63">
        <v>18.2</v>
      </c>
      <c r="G86" s="63">
        <v>70</v>
      </c>
      <c r="H86" s="63">
        <v>12</v>
      </c>
      <c r="I86" s="63">
        <v>6.75</v>
      </c>
      <c r="J86" s="63">
        <v>8.25</v>
      </c>
      <c r="K86" s="63">
        <v>1.65</v>
      </c>
      <c r="L86" s="63" t="s">
        <v>43</v>
      </c>
      <c r="M86" s="63">
        <v>3.75</v>
      </c>
      <c r="N86" s="63">
        <v>0.03</v>
      </c>
      <c r="O86" s="63">
        <v>0.03</v>
      </c>
      <c r="P86" s="63">
        <v>0.23</v>
      </c>
      <c r="Q86" s="64">
        <v>7.5</v>
      </c>
    </row>
    <row r="87" spans="1:18 16384:16384" s="49" customFormat="1">
      <c r="A87" s="30"/>
      <c r="B87" s="31" t="s">
        <v>25</v>
      </c>
      <c r="C87" s="32"/>
      <c r="D87" s="32">
        <f t="shared" ref="D87:Q87" si="13">SUM(D83:D86)</f>
        <v>24.51</v>
      </c>
      <c r="E87" s="32">
        <f t="shared" si="13"/>
        <v>24.5</v>
      </c>
      <c r="F87" s="32">
        <f t="shared" si="13"/>
        <v>98.3</v>
      </c>
      <c r="G87" s="32">
        <f t="shared" si="13"/>
        <v>627.79999999999995</v>
      </c>
      <c r="H87" s="32">
        <f t="shared" si="13"/>
        <v>397.39</v>
      </c>
      <c r="I87" s="32">
        <f t="shared" si="13"/>
        <v>92.52000000000001</v>
      </c>
      <c r="J87" s="32">
        <f t="shared" si="13"/>
        <v>496.74</v>
      </c>
      <c r="K87" s="32">
        <f t="shared" si="13"/>
        <v>4.9499999999999993</v>
      </c>
      <c r="L87" s="32">
        <f t="shared" si="13"/>
        <v>125.2</v>
      </c>
      <c r="M87" s="32">
        <f t="shared" si="13"/>
        <v>30.43</v>
      </c>
      <c r="N87" s="32">
        <f t="shared" si="13"/>
        <v>0.18</v>
      </c>
      <c r="O87" s="32">
        <f t="shared" si="13"/>
        <v>0.27</v>
      </c>
      <c r="P87" s="32">
        <f t="shared" si="13"/>
        <v>0.39600000000000002</v>
      </c>
      <c r="Q87" s="33">
        <f t="shared" si="13"/>
        <v>8.43</v>
      </c>
      <c r="R87" s="109"/>
    </row>
    <row r="88" spans="1:18 16384:16384" s="49" customFormat="1">
      <c r="A88" s="12"/>
      <c r="B88" s="19" t="s">
        <v>19</v>
      </c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6"/>
      <c r="XFD88" s="49">
        <f>SUM(D88:XFC88)</f>
        <v>0</v>
      </c>
    </row>
    <row r="89" spans="1:18 16384:16384" s="49" customFormat="1" ht="25.5">
      <c r="A89" s="47" t="s">
        <v>182</v>
      </c>
      <c r="B89" s="55" t="s">
        <v>183</v>
      </c>
      <c r="C89" s="100">
        <v>60</v>
      </c>
      <c r="D89" s="100">
        <v>0.9</v>
      </c>
      <c r="E89" s="100">
        <v>3.2</v>
      </c>
      <c r="F89" s="100">
        <v>7.8</v>
      </c>
      <c r="G89" s="100">
        <v>63.8</v>
      </c>
      <c r="H89" s="100">
        <v>21</v>
      </c>
      <c r="I89" s="100">
        <v>16</v>
      </c>
      <c r="J89" s="100">
        <v>24</v>
      </c>
      <c r="K89" s="100">
        <v>0.8</v>
      </c>
      <c r="L89" s="100">
        <v>1.03</v>
      </c>
      <c r="M89" s="100">
        <v>124.9</v>
      </c>
      <c r="N89" s="100">
        <v>0.01</v>
      </c>
      <c r="O89" s="100">
        <v>0.03</v>
      </c>
      <c r="P89" s="100">
        <v>0.28999999999999998</v>
      </c>
      <c r="Q89" s="101">
        <v>2.08</v>
      </c>
    </row>
    <row r="90" spans="1:18 16384:16384" s="49" customFormat="1" ht="38.25">
      <c r="A90" s="47" t="s">
        <v>102</v>
      </c>
      <c r="B90" s="48" t="s">
        <v>130</v>
      </c>
      <c r="C90" s="140" t="s">
        <v>53</v>
      </c>
      <c r="D90" s="140">
        <v>13.07</v>
      </c>
      <c r="E90" s="140">
        <v>10.42</v>
      </c>
      <c r="F90" s="140">
        <v>7.22</v>
      </c>
      <c r="G90" s="140">
        <v>143</v>
      </c>
      <c r="H90" s="140">
        <v>24</v>
      </c>
      <c r="I90" s="140">
        <v>56.5</v>
      </c>
      <c r="J90" s="140">
        <v>1</v>
      </c>
      <c r="K90" s="140" t="s">
        <v>96</v>
      </c>
      <c r="L90" s="140">
        <v>1219.5</v>
      </c>
      <c r="M90" s="140">
        <v>2.1</v>
      </c>
      <c r="N90" s="140">
        <v>0.1</v>
      </c>
      <c r="O90" s="140">
        <v>0.52</v>
      </c>
      <c r="P90" s="140">
        <v>0.98</v>
      </c>
      <c r="Q90" s="141">
        <v>11.6</v>
      </c>
    </row>
    <row r="91" spans="1:18 16384:16384" s="49" customFormat="1" ht="25.5">
      <c r="A91" s="47" t="s">
        <v>74</v>
      </c>
      <c r="B91" s="48" t="s">
        <v>131</v>
      </c>
      <c r="C91" s="79">
        <v>80</v>
      </c>
      <c r="D91" s="79">
        <v>7.46</v>
      </c>
      <c r="E91" s="79">
        <v>8.1999999999999993</v>
      </c>
      <c r="F91" s="79">
        <v>9.44</v>
      </c>
      <c r="G91" s="79">
        <v>142</v>
      </c>
      <c r="H91" s="79">
        <v>23.65</v>
      </c>
      <c r="I91" s="79">
        <v>16.5</v>
      </c>
      <c r="J91" s="79">
        <v>83.14</v>
      </c>
      <c r="K91" s="79">
        <v>0.68</v>
      </c>
      <c r="L91" s="79">
        <v>33</v>
      </c>
      <c r="M91" s="79">
        <v>38.5</v>
      </c>
      <c r="N91" s="79">
        <v>0.05</v>
      </c>
      <c r="O91" s="79">
        <v>7.0000000000000007E-2</v>
      </c>
      <c r="P91" s="79">
        <v>1.62</v>
      </c>
      <c r="Q91" s="80">
        <v>0.41</v>
      </c>
    </row>
    <row r="92" spans="1:18 16384:16384" s="49" customFormat="1">
      <c r="A92" s="47" t="s">
        <v>63</v>
      </c>
      <c r="B92" s="48" t="s">
        <v>23</v>
      </c>
      <c r="C92" s="63">
        <v>150</v>
      </c>
      <c r="D92" s="63">
        <v>3.64</v>
      </c>
      <c r="E92" s="63">
        <v>4.1100000000000003</v>
      </c>
      <c r="F92" s="63">
        <v>36.68</v>
      </c>
      <c r="G92" s="63">
        <v>233</v>
      </c>
      <c r="H92" s="63">
        <v>1.52</v>
      </c>
      <c r="I92" s="63">
        <v>18.149999999999999</v>
      </c>
      <c r="J92" s="63">
        <v>67.67</v>
      </c>
      <c r="K92" s="63">
        <v>0.59</v>
      </c>
      <c r="L92" s="63" t="s">
        <v>43</v>
      </c>
      <c r="M92" s="63">
        <v>22.5</v>
      </c>
      <c r="N92" s="63">
        <v>0.3</v>
      </c>
      <c r="O92" s="63">
        <v>0.03</v>
      </c>
      <c r="P92" s="63">
        <v>0.23</v>
      </c>
      <c r="Q92" s="64">
        <v>2.0299999999999998</v>
      </c>
    </row>
    <row r="93" spans="1:18 16384:16384" s="49" customFormat="1" ht="25.5">
      <c r="A93" s="47" t="s">
        <v>171</v>
      </c>
      <c r="B93" s="48" t="s">
        <v>172</v>
      </c>
      <c r="C93" s="63">
        <v>200</v>
      </c>
      <c r="D93" s="63">
        <v>0.2</v>
      </c>
      <c r="E93" s="63">
        <v>0</v>
      </c>
      <c r="F93" s="63">
        <v>8</v>
      </c>
      <c r="G93" s="63">
        <v>33</v>
      </c>
      <c r="H93" s="63">
        <v>6.7</v>
      </c>
      <c r="I93" s="63">
        <v>2.5</v>
      </c>
      <c r="J93" s="63">
        <v>4.4000000000000004</v>
      </c>
      <c r="K93" s="63">
        <v>0.08</v>
      </c>
      <c r="L93" s="63">
        <v>1.06</v>
      </c>
      <c r="M93" s="63" t="s">
        <v>43</v>
      </c>
      <c r="N93" s="63">
        <v>0.01</v>
      </c>
      <c r="O93" s="63">
        <v>0.01</v>
      </c>
      <c r="P93" s="63">
        <v>0.03</v>
      </c>
      <c r="Q93" s="64">
        <v>5.28</v>
      </c>
    </row>
    <row r="94" spans="1:18 16384:16384" s="50" customFormat="1" ht="25.5">
      <c r="A94" s="47" t="s">
        <v>144</v>
      </c>
      <c r="B94" s="48" t="s">
        <v>46</v>
      </c>
      <c r="C94" s="52">
        <v>20</v>
      </c>
      <c r="D94" s="52">
        <v>2.11</v>
      </c>
      <c r="E94" s="52">
        <v>3</v>
      </c>
      <c r="F94" s="52">
        <v>12.88</v>
      </c>
      <c r="G94" s="52">
        <v>46.76</v>
      </c>
      <c r="H94" s="52">
        <v>4.5999999999999996</v>
      </c>
      <c r="I94" s="52">
        <v>6.6</v>
      </c>
      <c r="J94" s="52">
        <v>17.399999999999999</v>
      </c>
      <c r="K94" s="52">
        <v>0.22</v>
      </c>
      <c r="L94" s="52" t="s">
        <v>43</v>
      </c>
      <c r="M94" s="52" t="s">
        <v>43</v>
      </c>
      <c r="N94" s="52">
        <v>0.02</v>
      </c>
      <c r="O94" s="52" t="s">
        <v>96</v>
      </c>
      <c r="P94" s="52" t="s">
        <v>96</v>
      </c>
      <c r="Q94" s="53">
        <v>6</v>
      </c>
    </row>
    <row r="95" spans="1:18 16384:16384" ht="25.5">
      <c r="A95" s="47" t="s">
        <v>144</v>
      </c>
      <c r="B95" s="48" t="s">
        <v>47</v>
      </c>
      <c r="C95" s="52">
        <v>40</v>
      </c>
      <c r="D95" s="52">
        <v>2.11</v>
      </c>
      <c r="E95" s="52">
        <v>0.44</v>
      </c>
      <c r="F95" s="52">
        <v>19.78</v>
      </c>
      <c r="G95" s="52">
        <v>91.96</v>
      </c>
      <c r="H95" s="52">
        <v>9.1999999999999993</v>
      </c>
      <c r="I95" s="52">
        <v>10</v>
      </c>
      <c r="J95" s="52" t="s">
        <v>96</v>
      </c>
      <c r="K95" s="52">
        <v>1.24</v>
      </c>
      <c r="L95" s="52" t="s">
        <v>96</v>
      </c>
      <c r="M95" s="52">
        <v>42.4</v>
      </c>
      <c r="N95" s="52">
        <v>0.04</v>
      </c>
      <c r="O95" s="52" t="s">
        <v>96</v>
      </c>
      <c r="P95" s="52" t="s">
        <v>96</v>
      </c>
      <c r="Q95" s="53" t="s">
        <v>96</v>
      </c>
    </row>
    <row r="96" spans="1:18 16384:16384" s="49" customFormat="1">
      <c r="A96" s="30"/>
      <c r="B96" s="31" t="s">
        <v>25</v>
      </c>
      <c r="C96" s="32"/>
      <c r="D96" s="32">
        <f t="shared" ref="D96:Q96" si="14">SUM(D89:D95)</f>
        <v>29.49</v>
      </c>
      <c r="E96" s="32">
        <f t="shared" si="14"/>
        <v>29.37</v>
      </c>
      <c r="F96" s="32">
        <f t="shared" si="14"/>
        <v>101.8</v>
      </c>
      <c r="G96" s="32">
        <f t="shared" si="14"/>
        <v>753.52</v>
      </c>
      <c r="H96" s="32">
        <f t="shared" si="14"/>
        <v>90.67</v>
      </c>
      <c r="I96" s="32">
        <f t="shared" si="14"/>
        <v>126.25</v>
      </c>
      <c r="J96" s="32">
        <f t="shared" si="14"/>
        <v>197.61</v>
      </c>
      <c r="K96" s="32">
        <f t="shared" si="14"/>
        <v>3.6100000000000003</v>
      </c>
      <c r="L96" s="32">
        <f t="shared" si="14"/>
        <v>1254.5899999999999</v>
      </c>
      <c r="M96" s="32">
        <f t="shared" si="14"/>
        <v>230.4</v>
      </c>
      <c r="N96" s="32">
        <f t="shared" si="14"/>
        <v>0.53</v>
      </c>
      <c r="O96" s="32">
        <f t="shared" si="14"/>
        <v>0.66000000000000014</v>
      </c>
      <c r="P96" s="32">
        <f t="shared" si="14"/>
        <v>3.15</v>
      </c>
      <c r="Q96" s="32">
        <f t="shared" si="14"/>
        <v>27.400000000000002</v>
      </c>
    </row>
    <row r="97" spans="1:17" s="49" customFormat="1">
      <c r="A97" s="12"/>
      <c r="B97" s="19" t="s">
        <v>38</v>
      </c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4"/>
    </row>
    <row r="98" spans="1:17" s="50" customFormat="1" ht="25.5">
      <c r="A98" s="47" t="s">
        <v>160</v>
      </c>
      <c r="B98" s="48" t="s">
        <v>16</v>
      </c>
      <c r="C98" s="79">
        <v>200</v>
      </c>
      <c r="D98" s="79">
        <v>0.2</v>
      </c>
      <c r="E98" s="79">
        <v>0</v>
      </c>
      <c r="F98" s="79">
        <v>6.5</v>
      </c>
      <c r="G98" s="79">
        <v>26.8</v>
      </c>
      <c r="H98" s="79">
        <v>4.5</v>
      </c>
      <c r="I98" s="79">
        <v>3.8</v>
      </c>
      <c r="J98" s="79">
        <v>7.2</v>
      </c>
      <c r="K98" s="79">
        <v>0.73</v>
      </c>
      <c r="L98" s="79">
        <v>0.3</v>
      </c>
      <c r="M98" s="79" t="s">
        <v>96</v>
      </c>
      <c r="N98" s="79" t="s">
        <v>96</v>
      </c>
      <c r="O98" s="79">
        <v>0.01</v>
      </c>
      <c r="P98" s="79"/>
      <c r="Q98" s="80">
        <v>0.04</v>
      </c>
    </row>
    <row r="99" spans="1:17" s="51" customFormat="1" ht="38.25">
      <c r="A99" s="47" t="s">
        <v>146</v>
      </c>
      <c r="B99" s="48" t="s">
        <v>147</v>
      </c>
      <c r="C99" s="79">
        <v>60</v>
      </c>
      <c r="D99" s="79">
        <v>8.91</v>
      </c>
      <c r="E99" s="79">
        <v>12.25</v>
      </c>
      <c r="F99" s="79">
        <v>14.98</v>
      </c>
      <c r="G99" s="79">
        <v>163</v>
      </c>
      <c r="H99" s="79">
        <v>15.7</v>
      </c>
      <c r="I99" s="79">
        <v>6.3</v>
      </c>
      <c r="J99" s="79">
        <v>74.5</v>
      </c>
      <c r="K99" s="79">
        <v>0.33</v>
      </c>
      <c r="L99" s="79" t="s">
        <v>96</v>
      </c>
      <c r="M99" s="79">
        <v>75.5</v>
      </c>
      <c r="N99" s="79">
        <v>0.03</v>
      </c>
      <c r="O99" s="79">
        <v>1.1000000000000001</v>
      </c>
      <c r="P99" s="79">
        <v>0.08</v>
      </c>
      <c r="Q99" s="80">
        <v>1.74</v>
      </c>
    </row>
    <row r="100" spans="1:17">
      <c r="A100" s="30"/>
      <c r="B100" s="31" t="s">
        <v>25</v>
      </c>
      <c r="C100" s="32"/>
      <c r="D100" s="31">
        <f t="shared" ref="D100:Q100" si="15">SUM(D98:D99)</f>
        <v>9.11</v>
      </c>
      <c r="E100" s="31">
        <f t="shared" si="15"/>
        <v>12.25</v>
      </c>
      <c r="F100" s="31">
        <f t="shared" si="15"/>
        <v>21.48</v>
      </c>
      <c r="G100" s="31">
        <f t="shared" si="15"/>
        <v>189.8</v>
      </c>
      <c r="H100" s="31">
        <f t="shared" si="15"/>
        <v>20.2</v>
      </c>
      <c r="I100" s="31">
        <f t="shared" si="15"/>
        <v>10.1</v>
      </c>
      <c r="J100" s="31">
        <f t="shared" si="15"/>
        <v>81.7</v>
      </c>
      <c r="K100" s="31">
        <f t="shared" si="15"/>
        <v>1.06</v>
      </c>
      <c r="L100" s="31">
        <f t="shared" si="15"/>
        <v>0.3</v>
      </c>
      <c r="M100" s="31">
        <f t="shared" si="15"/>
        <v>75.5</v>
      </c>
      <c r="N100" s="31">
        <f t="shared" si="15"/>
        <v>0.03</v>
      </c>
      <c r="O100" s="31">
        <f t="shared" si="15"/>
        <v>1.1100000000000001</v>
      </c>
      <c r="P100" s="31">
        <f t="shared" si="15"/>
        <v>0.08</v>
      </c>
      <c r="Q100" s="35">
        <f t="shared" si="15"/>
        <v>1.78</v>
      </c>
    </row>
    <row r="101" spans="1:17">
      <c r="A101" s="24"/>
      <c r="B101" s="17" t="s">
        <v>26</v>
      </c>
      <c r="C101" s="18"/>
      <c r="D101" s="18">
        <f t="shared" ref="D101:Q101" si="16">D87+D96+D100</f>
        <v>63.11</v>
      </c>
      <c r="E101" s="18">
        <f t="shared" si="16"/>
        <v>66.12</v>
      </c>
      <c r="F101" s="18">
        <f t="shared" si="16"/>
        <v>221.57999999999998</v>
      </c>
      <c r="G101" s="18">
        <f t="shared" si="16"/>
        <v>1571.12</v>
      </c>
      <c r="H101" s="18">
        <f t="shared" si="16"/>
        <v>508.26</v>
      </c>
      <c r="I101" s="18">
        <f t="shared" si="16"/>
        <v>228.87</v>
      </c>
      <c r="J101" s="18">
        <f t="shared" si="16"/>
        <v>776.05000000000007</v>
      </c>
      <c r="K101" s="18">
        <f t="shared" si="16"/>
        <v>9.6199999999999992</v>
      </c>
      <c r="L101" s="18">
        <f t="shared" si="16"/>
        <v>1380.09</v>
      </c>
      <c r="M101" s="18">
        <f t="shared" si="16"/>
        <v>336.33</v>
      </c>
      <c r="N101" s="18">
        <f t="shared" si="16"/>
        <v>0.74</v>
      </c>
      <c r="O101" s="18">
        <f t="shared" si="16"/>
        <v>2.04</v>
      </c>
      <c r="P101" s="18">
        <f t="shared" si="16"/>
        <v>3.6259999999999999</v>
      </c>
      <c r="Q101" s="25">
        <f t="shared" si="16"/>
        <v>37.61</v>
      </c>
    </row>
    <row r="102" spans="1:17" s="49" customFormat="1">
      <c r="A102" s="170" t="s">
        <v>29</v>
      </c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2"/>
    </row>
    <row r="103" spans="1:17" s="49" customFormat="1">
      <c r="A103" s="12"/>
      <c r="B103" s="15" t="s">
        <v>15</v>
      </c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6"/>
    </row>
    <row r="104" spans="1:17" s="49" customFormat="1">
      <c r="A104" s="47" t="s">
        <v>197</v>
      </c>
      <c r="B104" s="48" t="s">
        <v>198</v>
      </c>
      <c r="C104" s="107">
        <v>1.3</v>
      </c>
      <c r="D104" s="107">
        <v>0.67</v>
      </c>
      <c r="E104" s="107">
        <v>3.8</v>
      </c>
      <c r="F104" s="107">
        <v>11.94</v>
      </c>
      <c r="G104" s="107">
        <v>22</v>
      </c>
      <c r="H104" s="107">
        <v>9.3000000000000007</v>
      </c>
      <c r="I104" s="107">
        <v>27</v>
      </c>
      <c r="J104" s="107">
        <v>0.48</v>
      </c>
      <c r="K104" s="107">
        <v>30.5</v>
      </c>
      <c r="L104" s="107" t="s">
        <v>96</v>
      </c>
      <c r="M104" s="107">
        <v>0</v>
      </c>
      <c r="N104" s="107">
        <v>0.02</v>
      </c>
      <c r="O104" s="107">
        <v>0.03</v>
      </c>
      <c r="P104" s="107">
        <v>0.3</v>
      </c>
      <c r="Q104" s="108">
        <v>17.3</v>
      </c>
    </row>
    <row r="105" spans="1:17" s="49" customFormat="1" ht="25.5">
      <c r="A105" s="47" t="s">
        <v>176</v>
      </c>
      <c r="B105" s="48" t="s">
        <v>177</v>
      </c>
      <c r="C105" s="52">
        <v>240</v>
      </c>
      <c r="D105" s="52">
        <v>15.6</v>
      </c>
      <c r="E105" s="52">
        <v>15.92</v>
      </c>
      <c r="F105" s="52">
        <v>46.74</v>
      </c>
      <c r="G105" s="52">
        <v>374.8</v>
      </c>
      <c r="H105" s="52">
        <v>39.6</v>
      </c>
      <c r="I105" s="52">
        <v>165.6</v>
      </c>
      <c r="J105" s="52">
        <v>312</v>
      </c>
      <c r="K105" s="52">
        <v>2.66</v>
      </c>
      <c r="L105" s="52">
        <v>219.6</v>
      </c>
      <c r="M105" s="52">
        <v>289.63</v>
      </c>
      <c r="N105" s="52">
        <v>0.16</v>
      </c>
      <c r="O105" s="52">
        <v>0.11</v>
      </c>
      <c r="P105" s="52">
        <v>6.25</v>
      </c>
      <c r="Q105" s="53">
        <v>1.31</v>
      </c>
    </row>
    <row r="106" spans="1:17" s="49" customFormat="1" ht="25.5">
      <c r="A106" s="47" t="s">
        <v>161</v>
      </c>
      <c r="B106" s="48" t="s">
        <v>162</v>
      </c>
      <c r="C106" s="130">
        <v>200</v>
      </c>
      <c r="D106" s="130">
        <v>1.6</v>
      </c>
      <c r="E106" s="130">
        <v>1.1000000000000001</v>
      </c>
      <c r="F106" s="130">
        <v>9.6999999999999993</v>
      </c>
      <c r="G106" s="130">
        <v>50.9</v>
      </c>
      <c r="H106" s="130">
        <v>57</v>
      </c>
      <c r="I106" s="130">
        <v>9.9</v>
      </c>
      <c r="J106" s="130">
        <v>46</v>
      </c>
      <c r="K106" s="130">
        <v>0.77</v>
      </c>
      <c r="L106" s="130">
        <v>6.9</v>
      </c>
      <c r="M106" s="130">
        <v>11.1</v>
      </c>
      <c r="N106" s="130">
        <v>0.01</v>
      </c>
      <c r="O106" s="130">
        <v>7.0000000000000007E-2</v>
      </c>
      <c r="P106" s="130">
        <v>0.12</v>
      </c>
      <c r="Q106" s="131">
        <v>0.3</v>
      </c>
    </row>
    <row r="107" spans="1:17" s="49" customFormat="1" ht="25.5">
      <c r="A107" s="47" t="s">
        <v>144</v>
      </c>
      <c r="B107" s="48" t="s">
        <v>47</v>
      </c>
      <c r="C107" s="114">
        <v>20</v>
      </c>
      <c r="D107" s="114">
        <v>1.05</v>
      </c>
      <c r="E107" s="114">
        <v>0.22</v>
      </c>
      <c r="F107" s="114">
        <v>9.89</v>
      </c>
      <c r="G107" s="114">
        <v>45.98</v>
      </c>
      <c r="H107" s="114">
        <v>4.5999999999999996</v>
      </c>
      <c r="I107" s="114">
        <v>5</v>
      </c>
      <c r="J107" s="114" t="s">
        <v>96</v>
      </c>
      <c r="K107" s="114">
        <v>0.62</v>
      </c>
      <c r="L107" s="114" t="s">
        <v>96</v>
      </c>
      <c r="M107" s="114">
        <v>21.2</v>
      </c>
      <c r="N107" s="114">
        <v>0.02</v>
      </c>
      <c r="O107" s="114" t="s">
        <v>96</v>
      </c>
      <c r="P107" s="114" t="s">
        <v>96</v>
      </c>
      <c r="Q107" s="115" t="s">
        <v>96</v>
      </c>
    </row>
    <row r="108" spans="1:17" s="50" customFormat="1" ht="25.5">
      <c r="A108" s="47" t="s">
        <v>144</v>
      </c>
      <c r="B108" s="48" t="s">
        <v>46</v>
      </c>
      <c r="C108" s="63">
        <v>30</v>
      </c>
      <c r="D108" s="63">
        <v>3.16</v>
      </c>
      <c r="E108" s="63">
        <v>0.4</v>
      </c>
      <c r="F108" s="63">
        <v>19.32</v>
      </c>
      <c r="G108" s="63">
        <v>70.14</v>
      </c>
      <c r="H108" s="63">
        <v>9.1999999999999993</v>
      </c>
      <c r="I108" s="63">
        <v>13.2</v>
      </c>
      <c r="J108" s="63">
        <v>34.799999999999997</v>
      </c>
      <c r="K108" s="63">
        <v>0.44</v>
      </c>
      <c r="L108" s="63" t="s">
        <v>43</v>
      </c>
      <c r="M108" s="63" t="s">
        <v>43</v>
      </c>
      <c r="N108" s="63">
        <v>0.04</v>
      </c>
      <c r="O108" s="63" t="s">
        <v>96</v>
      </c>
      <c r="P108" s="63" t="s">
        <v>96</v>
      </c>
      <c r="Q108" s="64">
        <v>12</v>
      </c>
    </row>
    <row r="109" spans="1:17">
      <c r="A109" s="47" t="s">
        <v>70</v>
      </c>
      <c r="B109" s="48" t="s">
        <v>124</v>
      </c>
      <c r="C109" s="61">
        <v>15</v>
      </c>
      <c r="D109" s="61">
        <v>3.48</v>
      </c>
      <c r="E109" s="61">
        <v>4.42</v>
      </c>
      <c r="F109" s="61" t="s">
        <v>43</v>
      </c>
      <c r="G109" s="61">
        <v>54</v>
      </c>
      <c r="H109" s="61">
        <v>132</v>
      </c>
      <c r="I109" s="61">
        <v>5.25</v>
      </c>
      <c r="J109" s="61">
        <v>75</v>
      </c>
      <c r="K109" s="61">
        <v>0.15</v>
      </c>
      <c r="L109" s="61">
        <v>39</v>
      </c>
      <c r="M109" s="61">
        <v>43.2</v>
      </c>
      <c r="N109" s="61">
        <v>0.01</v>
      </c>
      <c r="O109" s="61">
        <v>0.04</v>
      </c>
      <c r="P109" s="61">
        <v>0.03</v>
      </c>
      <c r="Q109" s="62">
        <v>0.1</v>
      </c>
    </row>
    <row r="110" spans="1:17" s="49" customFormat="1">
      <c r="A110" s="30"/>
      <c r="B110" s="60" t="s">
        <v>25</v>
      </c>
      <c r="C110" s="32"/>
      <c r="D110" s="32">
        <f t="shared" ref="D110:Q110" si="17">SUM(D104:D109)</f>
        <v>25.560000000000002</v>
      </c>
      <c r="E110" s="32">
        <f t="shared" si="17"/>
        <v>25.86</v>
      </c>
      <c r="F110" s="32">
        <f t="shared" si="17"/>
        <v>97.59</v>
      </c>
      <c r="G110" s="32">
        <f t="shared" si="17"/>
        <v>617.82000000000005</v>
      </c>
      <c r="H110" s="32">
        <f t="shared" si="17"/>
        <v>251.7</v>
      </c>
      <c r="I110" s="32">
        <f t="shared" si="17"/>
        <v>225.95</v>
      </c>
      <c r="J110" s="32">
        <f t="shared" si="17"/>
        <v>468.28000000000003</v>
      </c>
      <c r="K110" s="32">
        <f t="shared" si="17"/>
        <v>35.139999999999993</v>
      </c>
      <c r="L110" s="32">
        <f t="shared" si="17"/>
        <v>265.5</v>
      </c>
      <c r="M110" s="32">
        <f t="shared" si="17"/>
        <v>365.13</v>
      </c>
      <c r="N110" s="32">
        <f t="shared" si="17"/>
        <v>0.26</v>
      </c>
      <c r="O110" s="32">
        <f t="shared" si="17"/>
        <v>0.25</v>
      </c>
      <c r="P110" s="32">
        <f t="shared" si="17"/>
        <v>6.7</v>
      </c>
      <c r="Q110" s="33">
        <f t="shared" si="17"/>
        <v>31.01</v>
      </c>
    </row>
    <row r="111" spans="1:17" s="49" customFormat="1">
      <c r="A111" s="12"/>
      <c r="B111" s="15" t="s">
        <v>19</v>
      </c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6"/>
    </row>
    <row r="112" spans="1:17" s="49" customFormat="1" ht="38.25">
      <c r="A112" s="47" t="s">
        <v>119</v>
      </c>
      <c r="B112" s="48" t="s">
        <v>120</v>
      </c>
      <c r="C112" s="63" t="s">
        <v>139</v>
      </c>
      <c r="D112" s="63">
        <v>8.2200000000000006</v>
      </c>
      <c r="E112" s="63">
        <v>13.79</v>
      </c>
      <c r="F112" s="63">
        <v>18.989999999999998</v>
      </c>
      <c r="G112" s="63">
        <v>125.5</v>
      </c>
      <c r="H112" s="63">
        <v>26.5</v>
      </c>
      <c r="I112" s="63">
        <v>36.4</v>
      </c>
      <c r="J112" s="63">
        <v>51.4</v>
      </c>
      <c r="K112" s="63">
        <v>0.92</v>
      </c>
      <c r="L112" s="63" t="s">
        <v>43</v>
      </c>
      <c r="M112" s="63">
        <v>203</v>
      </c>
      <c r="N112" s="63">
        <v>0.08</v>
      </c>
      <c r="O112" s="63">
        <v>0.05</v>
      </c>
      <c r="P112" s="63">
        <v>0.99</v>
      </c>
      <c r="Q112" s="64">
        <v>11</v>
      </c>
    </row>
    <row r="113" spans="1:17" s="49" customFormat="1" ht="25.5">
      <c r="A113" s="47" t="s">
        <v>202</v>
      </c>
      <c r="B113" s="48" t="s">
        <v>178</v>
      </c>
      <c r="C113" s="52">
        <v>60</v>
      </c>
      <c r="D113" s="52">
        <v>8.4</v>
      </c>
      <c r="E113" s="52">
        <v>7.6</v>
      </c>
      <c r="F113" s="52">
        <v>6.4</v>
      </c>
      <c r="G113" s="52">
        <v>128.4</v>
      </c>
      <c r="H113" s="52">
        <v>32</v>
      </c>
      <c r="I113" s="52">
        <v>19</v>
      </c>
      <c r="J113" s="52">
        <v>92</v>
      </c>
      <c r="K113" s="52">
        <v>1.35</v>
      </c>
      <c r="L113" s="52">
        <v>9.41</v>
      </c>
      <c r="M113" s="52">
        <v>29.3</v>
      </c>
      <c r="N113" s="52">
        <v>7.0000000000000007E-2</v>
      </c>
      <c r="O113" s="52">
        <v>7.0000000000000007E-2</v>
      </c>
      <c r="P113" s="52">
        <v>6.5000000000000002E-2</v>
      </c>
      <c r="Q113" s="53">
        <v>11</v>
      </c>
    </row>
    <row r="114" spans="1:17" s="49" customFormat="1" ht="25.5">
      <c r="A114" s="47" t="s">
        <v>68</v>
      </c>
      <c r="B114" s="48" t="s">
        <v>48</v>
      </c>
      <c r="C114" s="52">
        <v>150</v>
      </c>
      <c r="D114" s="52">
        <v>3.3</v>
      </c>
      <c r="E114" s="52">
        <v>2.9</v>
      </c>
      <c r="F114" s="52">
        <v>26.66</v>
      </c>
      <c r="G114" s="52">
        <v>215.8</v>
      </c>
      <c r="H114" s="52">
        <v>27.13</v>
      </c>
      <c r="I114" s="52">
        <v>26.22</v>
      </c>
      <c r="J114" s="52">
        <v>74.22</v>
      </c>
      <c r="K114" s="52">
        <v>1</v>
      </c>
      <c r="L114" s="52">
        <v>21</v>
      </c>
      <c r="M114" s="52">
        <v>129.08000000000001</v>
      </c>
      <c r="N114" s="52">
        <v>0.13</v>
      </c>
      <c r="O114" s="52">
        <v>0.09</v>
      </c>
      <c r="P114" s="52">
        <v>1.27</v>
      </c>
      <c r="Q114" s="53">
        <v>16.64</v>
      </c>
    </row>
    <row r="115" spans="1:17" s="49" customFormat="1" ht="25.5">
      <c r="A115" s="47" t="s">
        <v>175</v>
      </c>
      <c r="B115" s="48" t="s">
        <v>213</v>
      </c>
      <c r="C115" s="100">
        <v>200</v>
      </c>
      <c r="D115" s="100">
        <v>1</v>
      </c>
      <c r="E115" s="100">
        <v>0.1</v>
      </c>
      <c r="F115" s="100">
        <v>15.7</v>
      </c>
      <c r="G115" s="100">
        <v>66.900000000000006</v>
      </c>
      <c r="H115" s="100">
        <v>28</v>
      </c>
      <c r="I115" s="100">
        <v>18</v>
      </c>
      <c r="J115" s="100">
        <v>25</v>
      </c>
      <c r="K115" s="100">
        <v>0.57999999999999996</v>
      </c>
      <c r="L115" s="100">
        <v>70</v>
      </c>
      <c r="M115" s="100">
        <v>40.799999999999997</v>
      </c>
      <c r="N115" s="100">
        <v>0.01</v>
      </c>
      <c r="O115" s="100">
        <v>0.03</v>
      </c>
      <c r="P115" s="100">
        <v>0.26</v>
      </c>
      <c r="Q115" s="101">
        <v>0.32</v>
      </c>
    </row>
    <row r="116" spans="1:17" s="50" customFormat="1" ht="25.5">
      <c r="A116" s="47" t="s">
        <v>144</v>
      </c>
      <c r="B116" s="48" t="s">
        <v>46</v>
      </c>
      <c r="C116" s="52">
        <v>20</v>
      </c>
      <c r="D116" s="52">
        <v>2.11</v>
      </c>
      <c r="E116" s="52">
        <v>0.3</v>
      </c>
      <c r="F116" s="52">
        <v>12.88</v>
      </c>
      <c r="G116" s="52">
        <v>46.76</v>
      </c>
      <c r="H116" s="52">
        <v>4.5999999999999996</v>
      </c>
      <c r="I116" s="52">
        <v>6.6</v>
      </c>
      <c r="J116" s="52">
        <v>17.399999999999999</v>
      </c>
      <c r="K116" s="52">
        <v>0.22</v>
      </c>
      <c r="L116" s="52" t="s">
        <v>43</v>
      </c>
      <c r="M116" s="52" t="s">
        <v>43</v>
      </c>
      <c r="N116" s="52">
        <v>0.02</v>
      </c>
      <c r="O116" s="52" t="s">
        <v>96</v>
      </c>
      <c r="P116" s="52" t="s">
        <v>96</v>
      </c>
      <c r="Q116" s="53">
        <v>6</v>
      </c>
    </row>
    <row r="117" spans="1:17" ht="25.5">
      <c r="A117" s="47" t="s">
        <v>144</v>
      </c>
      <c r="B117" s="48" t="s">
        <v>47</v>
      </c>
      <c r="C117" s="52">
        <v>40</v>
      </c>
      <c r="D117" s="52">
        <v>2.11</v>
      </c>
      <c r="E117" s="52">
        <v>0.44</v>
      </c>
      <c r="F117" s="52">
        <v>19.78</v>
      </c>
      <c r="G117" s="52">
        <v>91.96</v>
      </c>
      <c r="H117" s="52">
        <v>9.1999999999999993</v>
      </c>
      <c r="I117" s="52">
        <v>10</v>
      </c>
      <c r="J117" s="52" t="s">
        <v>96</v>
      </c>
      <c r="K117" s="52">
        <v>1.24</v>
      </c>
      <c r="L117" s="52" t="s">
        <v>96</v>
      </c>
      <c r="M117" s="52">
        <v>42.4</v>
      </c>
      <c r="N117" s="52">
        <v>0.04</v>
      </c>
      <c r="O117" s="52" t="s">
        <v>96</v>
      </c>
      <c r="P117" s="52" t="s">
        <v>96</v>
      </c>
      <c r="Q117" s="53" t="s">
        <v>96</v>
      </c>
    </row>
    <row r="118" spans="1:17" s="49" customFormat="1">
      <c r="A118" s="30"/>
      <c r="B118" s="31" t="s">
        <v>25</v>
      </c>
      <c r="C118" s="32"/>
      <c r="D118" s="32">
        <f t="shared" ref="D118:Q118" si="18">SUM(D112:D117)</f>
        <v>25.14</v>
      </c>
      <c r="E118" s="32">
        <f t="shared" si="18"/>
        <v>25.130000000000003</v>
      </c>
      <c r="F118" s="32">
        <f t="shared" si="18"/>
        <v>100.41</v>
      </c>
      <c r="G118" s="32">
        <f t="shared" si="18"/>
        <v>675.32</v>
      </c>
      <c r="H118" s="32">
        <f t="shared" si="18"/>
        <v>127.42999999999999</v>
      </c>
      <c r="I118" s="32">
        <f t="shared" si="18"/>
        <v>116.22</v>
      </c>
      <c r="J118" s="32">
        <f t="shared" si="18"/>
        <v>260.02</v>
      </c>
      <c r="K118" s="32">
        <f t="shared" si="18"/>
        <v>5.3100000000000005</v>
      </c>
      <c r="L118" s="32">
        <f t="shared" si="18"/>
        <v>100.41</v>
      </c>
      <c r="M118" s="32">
        <f t="shared" si="18"/>
        <v>444.58</v>
      </c>
      <c r="N118" s="32">
        <f t="shared" si="18"/>
        <v>0.35000000000000003</v>
      </c>
      <c r="O118" s="32">
        <f t="shared" si="18"/>
        <v>0.24000000000000002</v>
      </c>
      <c r="P118" s="32">
        <f t="shared" si="18"/>
        <v>2.585</v>
      </c>
      <c r="Q118" s="33">
        <f t="shared" si="18"/>
        <v>44.96</v>
      </c>
    </row>
    <row r="119" spans="1:17" s="46" customFormat="1">
      <c r="A119" s="12"/>
      <c r="B119" s="15" t="s">
        <v>38</v>
      </c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4"/>
    </row>
    <row r="120" spans="1:17" s="50" customFormat="1">
      <c r="A120" s="47" t="s">
        <v>67</v>
      </c>
      <c r="B120" s="48" t="s">
        <v>86</v>
      </c>
      <c r="C120" s="79">
        <v>200</v>
      </c>
      <c r="D120" s="79">
        <v>1</v>
      </c>
      <c r="E120" s="79" t="s">
        <v>96</v>
      </c>
      <c r="F120" s="79">
        <v>20.2</v>
      </c>
      <c r="G120" s="79">
        <v>86.6</v>
      </c>
      <c r="H120" s="79">
        <v>14</v>
      </c>
      <c r="I120" s="79">
        <v>8</v>
      </c>
      <c r="J120" s="79">
        <v>14</v>
      </c>
      <c r="K120" s="79">
        <v>2.8</v>
      </c>
      <c r="L120" s="79" t="s">
        <v>96</v>
      </c>
      <c r="M120" s="79" t="s">
        <v>96</v>
      </c>
      <c r="N120" s="79">
        <v>0.02</v>
      </c>
      <c r="O120" s="79" t="s">
        <v>96</v>
      </c>
      <c r="P120" s="79" t="s">
        <v>96</v>
      </c>
      <c r="Q120" s="80">
        <v>4</v>
      </c>
    </row>
    <row r="121" spans="1:17" s="13" customFormat="1" ht="25.5">
      <c r="A121" s="93" t="s">
        <v>144</v>
      </c>
      <c r="B121" s="77" t="s">
        <v>211</v>
      </c>
      <c r="C121" s="70">
        <v>50</v>
      </c>
      <c r="D121" s="71">
        <v>4.0999999999999996</v>
      </c>
      <c r="E121" s="71">
        <v>11.32</v>
      </c>
      <c r="F121" s="71">
        <v>9.94</v>
      </c>
      <c r="G121" s="71">
        <v>116.9</v>
      </c>
      <c r="H121" s="71">
        <v>11.5</v>
      </c>
      <c r="I121" s="71">
        <v>13.2</v>
      </c>
      <c r="J121" s="71" t="s">
        <v>96</v>
      </c>
      <c r="K121" s="71">
        <v>0.44</v>
      </c>
      <c r="L121" s="71" t="s">
        <v>43</v>
      </c>
      <c r="M121" s="71">
        <v>34.799999999999997</v>
      </c>
      <c r="N121" s="71">
        <v>0.04</v>
      </c>
      <c r="O121" s="71" t="s">
        <v>43</v>
      </c>
      <c r="P121" s="72" t="s">
        <v>43</v>
      </c>
      <c r="Q121" s="46" t="s">
        <v>43</v>
      </c>
    </row>
    <row r="122" spans="1:17">
      <c r="A122" s="30"/>
      <c r="B122" s="31" t="s">
        <v>25</v>
      </c>
      <c r="C122" s="32"/>
      <c r="D122" s="32">
        <f t="shared" ref="D122:Q122" si="19">SUM(D120:D121)</f>
        <v>5.0999999999999996</v>
      </c>
      <c r="E122" s="32">
        <f t="shared" si="19"/>
        <v>11.32</v>
      </c>
      <c r="F122" s="32">
        <f t="shared" si="19"/>
        <v>30.14</v>
      </c>
      <c r="G122" s="32">
        <f t="shared" si="19"/>
        <v>203.5</v>
      </c>
      <c r="H122" s="32">
        <f t="shared" si="19"/>
        <v>25.5</v>
      </c>
      <c r="I122" s="32">
        <f t="shared" si="19"/>
        <v>21.2</v>
      </c>
      <c r="J122" s="32">
        <f t="shared" si="19"/>
        <v>14</v>
      </c>
      <c r="K122" s="32">
        <f t="shared" si="19"/>
        <v>3.2399999999999998</v>
      </c>
      <c r="L122" s="32">
        <f t="shared" si="19"/>
        <v>0</v>
      </c>
      <c r="M122" s="32">
        <f t="shared" si="19"/>
        <v>34.799999999999997</v>
      </c>
      <c r="N122" s="32">
        <f t="shared" si="19"/>
        <v>0.06</v>
      </c>
      <c r="O122" s="32">
        <f t="shared" si="19"/>
        <v>0</v>
      </c>
      <c r="P122" s="32">
        <f t="shared" si="19"/>
        <v>0</v>
      </c>
      <c r="Q122" s="33">
        <f t="shared" si="19"/>
        <v>4</v>
      </c>
    </row>
    <row r="123" spans="1:17">
      <c r="A123" s="24"/>
      <c r="B123" s="17" t="s">
        <v>26</v>
      </c>
      <c r="C123" s="18"/>
      <c r="D123" s="18">
        <f t="shared" ref="D123:Q123" si="20">D110+D118+D122</f>
        <v>55.800000000000004</v>
      </c>
      <c r="E123" s="18">
        <f t="shared" si="20"/>
        <v>62.31</v>
      </c>
      <c r="F123" s="18">
        <f t="shared" si="20"/>
        <v>228.14</v>
      </c>
      <c r="G123" s="18">
        <f t="shared" si="20"/>
        <v>1496.64</v>
      </c>
      <c r="H123" s="18">
        <f t="shared" si="20"/>
        <v>404.63</v>
      </c>
      <c r="I123" s="18">
        <f t="shared" si="20"/>
        <v>363.36999999999995</v>
      </c>
      <c r="J123" s="18">
        <f t="shared" si="20"/>
        <v>742.3</v>
      </c>
      <c r="K123" s="18">
        <f t="shared" si="20"/>
        <v>43.69</v>
      </c>
      <c r="L123" s="18">
        <f t="shared" si="20"/>
        <v>365.90999999999997</v>
      </c>
      <c r="M123" s="18">
        <f t="shared" si="20"/>
        <v>844.51</v>
      </c>
      <c r="N123" s="18">
        <f t="shared" si="20"/>
        <v>0.67000000000000015</v>
      </c>
      <c r="O123" s="18">
        <f t="shared" si="20"/>
        <v>0.49</v>
      </c>
      <c r="P123" s="18">
        <f t="shared" si="20"/>
        <v>9.2850000000000001</v>
      </c>
      <c r="Q123" s="25">
        <f t="shared" si="20"/>
        <v>79.97</v>
      </c>
    </row>
    <row r="124" spans="1:17" s="42" customFormat="1">
      <c r="A124" s="170" t="s">
        <v>30</v>
      </c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2"/>
    </row>
    <row r="125" spans="1:17" s="42" customFormat="1">
      <c r="A125" s="12"/>
      <c r="B125" s="19" t="s">
        <v>15</v>
      </c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6"/>
    </row>
    <row r="126" spans="1:17" s="49" customFormat="1">
      <c r="A126" s="44" t="s">
        <v>133</v>
      </c>
      <c r="B126" s="67" t="s">
        <v>132</v>
      </c>
      <c r="C126" s="43">
        <v>80</v>
      </c>
      <c r="D126" s="43">
        <v>6.92</v>
      </c>
      <c r="E126" s="43">
        <v>11.05</v>
      </c>
      <c r="F126" s="43">
        <v>27.56</v>
      </c>
      <c r="G126" s="43">
        <v>239</v>
      </c>
      <c r="H126" s="43">
        <v>78.63</v>
      </c>
      <c r="I126" s="43">
        <v>20.74</v>
      </c>
      <c r="J126" s="43">
        <v>102.42</v>
      </c>
      <c r="K126" s="43">
        <v>1.06</v>
      </c>
      <c r="L126" s="43">
        <v>27.44</v>
      </c>
      <c r="M126" s="43">
        <v>40.61</v>
      </c>
      <c r="N126" s="43">
        <v>0.1</v>
      </c>
      <c r="O126" s="43">
        <v>0.1</v>
      </c>
      <c r="P126" s="43">
        <v>1.21</v>
      </c>
      <c r="Q126" s="45">
        <v>0.15</v>
      </c>
    </row>
    <row r="127" spans="1:17" s="49" customFormat="1" ht="25.5">
      <c r="A127" s="44" t="s">
        <v>179</v>
      </c>
      <c r="B127" s="67" t="s">
        <v>180</v>
      </c>
      <c r="C127" s="43">
        <v>200</v>
      </c>
      <c r="D127" s="43">
        <v>6.8</v>
      </c>
      <c r="E127" s="43">
        <v>7.5</v>
      </c>
      <c r="F127" s="43">
        <v>24.7</v>
      </c>
      <c r="G127" s="43">
        <v>192.6</v>
      </c>
      <c r="H127" s="43">
        <v>146</v>
      </c>
      <c r="I127" s="43">
        <v>46</v>
      </c>
      <c r="J127" s="43">
        <v>188</v>
      </c>
      <c r="K127" s="43">
        <v>1.2</v>
      </c>
      <c r="L127" s="43">
        <v>29.1</v>
      </c>
      <c r="M127" s="43">
        <v>61.28</v>
      </c>
      <c r="N127" s="43">
        <v>0.14000000000000001</v>
      </c>
      <c r="O127" s="43">
        <v>0.17</v>
      </c>
      <c r="P127" s="43">
        <v>0.74</v>
      </c>
      <c r="Q127" s="45">
        <v>0.61</v>
      </c>
    </row>
    <row r="128" spans="1:17" s="49" customFormat="1" ht="25.5">
      <c r="A128" s="47" t="s">
        <v>181</v>
      </c>
      <c r="B128" s="48" t="s">
        <v>44</v>
      </c>
      <c r="C128" s="52">
        <v>200</v>
      </c>
      <c r="D128" s="52">
        <v>4.5999999999999996</v>
      </c>
      <c r="E128" s="52">
        <v>3.6</v>
      </c>
      <c r="F128" s="52">
        <v>12.6</v>
      </c>
      <c r="G128" s="52">
        <v>100.4</v>
      </c>
      <c r="H128" s="52">
        <v>143</v>
      </c>
      <c r="I128" s="52">
        <v>34</v>
      </c>
      <c r="J128" s="52">
        <v>130</v>
      </c>
      <c r="K128" s="52">
        <v>1.0900000000000001</v>
      </c>
      <c r="L128" s="52">
        <v>17.3</v>
      </c>
      <c r="M128" s="52">
        <v>111.1</v>
      </c>
      <c r="N128" s="52">
        <v>0.04</v>
      </c>
      <c r="O128" s="52">
        <v>0.17</v>
      </c>
      <c r="P128" s="52">
        <v>0.5</v>
      </c>
      <c r="Q128" s="53">
        <v>0.68</v>
      </c>
    </row>
    <row r="129" spans="1:17" s="50" customFormat="1" ht="25.5">
      <c r="A129" s="47" t="s">
        <v>144</v>
      </c>
      <c r="B129" s="48" t="s">
        <v>46</v>
      </c>
      <c r="C129" s="63">
        <v>30</v>
      </c>
      <c r="D129" s="63">
        <v>3.16</v>
      </c>
      <c r="E129" s="63">
        <v>0.4</v>
      </c>
      <c r="F129" s="63">
        <v>19.32</v>
      </c>
      <c r="G129" s="63">
        <v>70.14</v>
      </c>
      <c r="H129" s="63">
        <v>9.1999999999999993</v>
      </c>
      <c r="I129" s="63">
        <v>13.2</v>
      </c>
      <c r="J129" s="63">
        <v>34.799999999999997</v>
      </c>
      <c r="K129" s="63">
        <v>0.44</v>
      </c>
      <c r="L129" s="63" t="s">
        <v>43</v>
      </c>
      <c r="M129" s="63" t="s">
        <v>43</v>
      </c>
      <c r="N129" s="63">
        <v>0.04</v>
      </c>
      <c r="O129" s="63" t="s">
        <v>96</v>
      </c>
      <c r="P129" s="63" t="s">
        <v>96</v>
      </c>
      <c r="Q129" s="64">
        <v>12</v>
      </c>
    </row>
    <row r="130" spans="1:17" ht="38.25">
      <c r="A130" s="47" t="s">
        <v>214</v>
      </c>
      <c r="B130" s="48" t="s">
        <v>217</v>
      </c>
      <c r="C130" s="81">
        <v>120</v>
      </c>
      <c r="D130" s="81">
        <v>1.5</v>
      </c>
      <c r="E130" s="81">
        <v>0.34</v>
      </c>
      <c r="F130" s="81">
        <v>7.35</v>
      </c>
      <c r="G130" s="81">
        <v>35.25</v>
      </c>
      <c r="H130" s="81">
        <v>12</v>
      </c>
      <c r="I130" s="81">
        <v>6.75</v>
      </c>
      <c r="J130" s="81">
        <v>8.25</v>
      </c>
      <c r="K130" s="81">
        <v>1.65</v>
      </c>
      <c r="L130" s="81" t="s">
        <v>43</v>
      </c>
      <c r="M130" s="81">
        <v>3.75</v>
      </c>
      <c r="N130" s="81">
        <v>0.03</v>
      </c>
      <c r="O130" s="81">
        <v>0.03</v>
      </c>
      <c r="P130" s="81">
        <v>0.23</v>
      </c>
      <c r="Q130" s="82">
        <v>7.5</v>
      </c>
    </row>
    <row r="131" spans="1:17" s="88" customFormat="1">
      <c r="A131" s="30"/>
      <c r="B131" s="31" t="s">
        <v>25</v>
      </c>
      <c r="C131" s="32"/>
      <c r="D131" s="32">
        <f t="shared" ref="D131:Q131" si="21">SUM(D126:D130)</f>
        <v>22.98</v>
      </c>
      <c r="E131" s="32">
        <f t="shared" si="21"/>
        <v>22.89</v>
      </c>
      <c r="F131" s="32">
        <f t="shared" si="21"/>
        <v>91.53</v>
      </c>
      <c r="G131" s="32">
        <f t="shared" si="21"/>
        <v>637.39</v>
      </c>
      <c r="H131" s="32">
        <f t="shared" si="21"/>
        <v>388.83</v>
      </c>
      <c r="I131" s="32">
        <f t="shared" si="21"/>
        <v>120.69</v>
      </c>
      <c r="J131" s="32">
        <f t="shared" si="21"/>
        <v>463.47</v>
      </c>
      <c r="K131" s="32">
        <f t="shared" si="21"/>
        <v>5.4399999999999995</v>
      </c>
      <c r="L131" s="32">
        <f t="shared" si="21"/>
        <v>73.84</v>
      </c>
      <c r="M131" s="32">
        <f t="shared" si="21"/>
        <v>216.74</v>
      </c>
      <c r="N131" s="32">
        <f t="shared" si="21"/>
        <v>0.35</v>
      </c>
      <c r="O131" s="32">
        <f t="shared" si="21"/>
        <v>0.47000000000000008</v>
      </c>
      <c r="P131" s="32">
        <f t="shared" si="21"/>
        <v>2.68</v>
      </c>
      <c r="Q131" s="33">
        <f t="shared" si="21"/>
        <v>20.939999999999998</v>
      </c>
    </row>
    <row r="132" spans="1:17" s="42" customFormat="1">
      <c r="A132" s="12"/>
      <c r="B132" s="19" t="s">
        <v>19</v>
      </c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6"/>
    </row>
    <row r="133" spans="1:17" s="49" customFormat="1">
      <c r="A133" s="84" t="s">
        <v>90</v>
      </c>
      <c r="B133" s="85" t="s">
        <v>56</v>
      </c>
      <c r="C133" s="86">
        <v>60</v>
      </c>
      <c r="D133" s="86">
        <v>0.88</v>
      </c>
      <c r="E133" s="86">
        <v>6.25</v>
      </c>
      <c r="F133" s="86">
        <v>4.5</v>
      </c>
      <c r="G133" s="86">
        <v>78</v>
      </c>
      <c r="H133" s="86">
        <v>19.5</v>
      </c>
      <c r="I133" s="86">
        <v>12.19</v>
      </c>
      <c r="J133" s="86">
        <v>27</v>
      </c>
      <c r="K133" s="86">
        <v>0.52</v>
      </c>
      <c r="L133" s="86" t="s">
        <v>96</v>
      </c>
      <c r="M133" s="86">
        <v>124.9</v>
      </c>
      <c r="N133" s="86">
        <v>0.02</v>
      </c>
      <c r="O133" s="86">
        <v>0.02</v>
      </c>
      <c r="P133" s="86">
        <v>0.28999999999999998</v>
      </c>
      <c r="Q133" s="87">
        <v>6</v>
      </c>
    </row>
    <row r="134" spans="1:17" s="49" customFormat="1" ht="25.5">
      <c r="A134" s="43" t="s">
        <v>140</v>
      </c>
      <c r="B134" s="67" t="s">
        <v>138</v>
      </c>
      <c r="C134" s="68" t="s">
        <v>54</v>
      </c>
      <c r="D134" s="43">
        <v>11.82</v>
      </c>
      <c r="E134" s="43">
        <v>12.65</v>
      </c>
      <c r="F134" s="43">
        <v>13.6</v>
      </c>
      <c r="G134" s="43">
        <v>165</v>
      </c>
      <c r="H134" s="43">
        <v>34.4</v>
      </c>
      <c r="I134" s="43">
        <v>27.3</v>
      </c>
      <c r="J134" s="43">
        <v>1.7</v>
      </c>
      <c r="K134" s="43">
        <v>134.19999999999999</v>
      </c>
      <c r="L134" s="43">
        <v>6.06</v>
      </c>
      <c r="M134" s="43">
        <v>211.3</v>
      </c>
      <c r="N134" s="43">
        <v>0.14000000000000001</v>
      </c>
      <c r="O134" s="43">
        <v>0.13</v>
      </c>
      <c r="P134" s="43">
        <v>2.6</v>
      </c>
      <c r="Q134" s="45">
        <v>11.08</v>
      </c>
    </row>
    <row r="135" spans="1:17" s="49" customFormat="1" ht="25.5">
      <c r="A135" s="47" t="s">
        <v>75</v>
      </c>
      <c r="B135" s="55" t="s">
        <v>97</v>
      </c>
      <c r="C135" s="79">
        <v>100</v>
      </c>
      <c r="D135" s="79">
        <v>10.76</v>
      </c>
      <c r="E135" s="79">
        <v>8.75</v>
      </c>
      <c r="F135" s="79">
        <v>3.8</v>
      </c>
      <c r="G135" s="79">
        <v>116</v>
      </c>
      <c r="H135" s="79">
        <v>36.950000000000003</v>
      </c>
      <c r="I135" s="79">
        <v>37.28</v>
      </c>
      <c r="J135" s="79">
        <v>32.869999999999997</v>
      </c>
      <c r="K135" s="79">
        <v>0.77</v>
      </c>
      <c r="L135" s="79">
        <v>5.74</v>
      </c>
      <c r="M135" s="79">
        <v>387</v>
      </c>
      <c r="N135" s="79">
        <v>0.1</v>
      </c>
      <c r="O135" s="79">
        <v>0.11</v>
      </c>
      <c r="P135" s="79">
        <v>2.8</v>
      </c>
      <c r="Q135" s="80">
        <v>6.45</v>
      </c>
    </row>
    <row r="136" spans="1:17" s="49" customFormat="1" ht="25.5">
      <c r="A136" s="47" t="s">
        <v>173</v>
      </c>
      <c r="B136" s="48" t="s">
        <v>174</v>
      </c>
      <c r="C136" s="52">
        <v>150</v>
      </c>
      <c r="D136" s="52">
        <v>5.4</v>
      </c>
      <c r="E136" s="52">
        <v>4.9000000000000004</v>
      </c>
      <c r="F136" s="52">
        <v>32.799999999999997</v>
      </c>
      <c r="G136" s="52">
        <v>196.8</v>
      </c>
      <c r="H136" s="52">
        <v>12</v>
      </c>
      <c r="I136" s="52">
        <v>7.2</v>
      </c>
      <c r="J136" s="52">
        <v>41</v>
      </c>
      <c r="K136" s="52">
        <v>0.73</v>
      </c>
      <c r="L136" s="52">
        <v>18.399999999999999</v>
      </c>
      <c r="M136" s="52">
        <v>0.74</v>
      </c>
      <c r="N136" s="52">
        <v>0.06</v>
      </c>
      <c r="O136" s="52">
        <v>0.03</v>
      </c>
      <c r="P136" s="52">
        <v>1.5</v>
      </c>
      <c r="Q136" s="53" t="s">
        <v>43</v>
      </c>
    </row>
    <row r="137" spans="1:17" s="49" customFormat="1" ht="25.5">
      <c r="A137" s="47" t="s">
        <v>89</v>
      </c>
      <c r="B137" s="48" t="s">
        <v>88</v>
      </c>
      <c r="C137" s="52">
        <v>200</v>
      </c>
      <c r="D137" s="52">
        <v>0.1</v>
      </c>
      <c r="E137" s="52" t="s">
        <v>96</v>
      </c>
      <c r="F137" s="52">
        <v>29.83</v>
      </c>
      <c r="G137" s="52">
        <v>117.4</v>
      </c>
      <c r="H137" s="52">
        <v>13.28</v>
      </c>
      <c r="I137" s="52">
        <v>2.92</v>
      </c>
      <c r="J137" s="52">
        <v>0.8</v>
      </c>
      <c r="K137" s="52">
        <v>0.3</v>
      </c>
      <c r="L137" s="52" t="s">
        <v>96</v>
      </c>
      <c r="M137" s="52" t="s">
        <v>96</v>
      </c>
      <c r="N137" s="52">
        <v>0.01</v>
      </c>
      <c r="O137" s="52">
        <v>0.02</v>
      </c>
      <c r="P137" s="52">
        <v>0.12</v>
      </c>
      <c r="Q137" s="53">
        <v>0.6</v>
      </c>
    </row>
    <row r="138" spans="1:17" s="50" customFormat="1" ht="25.5">
      <c r="A138" s="47" t="s">
        <v>144</v>
      </c>
      <c r="B138" s="48" t="s">
        <v>46</v>
      </c>
      <c r="C138" s="52">
        <v>20</v>
      </c>
      <c r="D138" s="52">
        <v>2.11</v>
      </c>
      <c r="E138" s="52">
        <v>0.3</v>
      </c>
      <c r="F138" s="52">
        <v>12.88</v>
      </c>
      <c r="G138" s="52">
        <v>46.76</v>
      </c>
      <c r="H138" s="52">
        <v>4.5999999999999996</v>
      </c>
      <c r="I138" s="52">
        <v>6.6</v>
      </c>
      <c r="J138" s="52">
        <v>17.399999999999999</v>
      </c>
      <c r="K138" s="52">
        <v>0.22</v>
      </c>
      <c r="L138" s="52" t="s">
        <v>43</v>
      </c>
      <c r="M138" s="52" t="s">
        <v>43</v>
      </c>
      <c r="N138" s="52">
        <v>0.02</v>
      </c>
      <c r="O138" s="52" t="s">
        <v>96</v>
      </c>
      <c r="P138" s="52" t="s">
        <v>96</v>
      </c>
      <c r="Q138" s="53">
        <v>6</v>
      </c>
    </row>
    <row r="139" spans="1:17" ht="25.5">
      <c r="A139" s="47" t="s">
        <v>144</v>
      </c>
      <c r="B139" s="48" t="s">
        <v>47</v>
      </c>
      <c r="C139" s="52">
        <v>40</v>
      </c>
      <c r="D139" s="52">
        <v>2.11</v>
      </c>
      <c r="E139" s="52">
        <v>0.44</v>
      </c>
      <c r="F139" s="52">
        <v>19.78</v>
      </c>
      <c r="G139" s="52">
        <v>91.96</v>
      </c>
      <c r="H139" s="52">
        <v>9.1999999999999993</v>
      </c>
      <c r="I139" s="52">
        <v>10</v>
      </c>
      <c r="J139" s="52" t="s">
        <v>96</v>
      </c>
      <c r="K139" s="52">
        <v>1.24</v>
      </c>
      <c r="L139" s="52" t="s">
        <v>96</v>
      </c>
      <c r="M139" s="52">
        <v>42.4</v>
      </c>
      <c r="N139" s="52">
        <v>0.04</v>
      </c>
      <c r="O139" s="52" t="s">
        <v>96</v>
      </c>
      <c r="P139" s="52" t="s">
        <v>96</v>
      </c>
      <c r="Q139" s="53" t="s">
        <v>96</v>
      </c>
    </row>
    <row r="140" spans="1:17" s="49" customFormat="1">
      <c r="A140" s="30"/>
      <c r="B140" s="31" t="s">
        <v>25</v>
      </c>
      <c r="C140" s="32"/>
      <c r="D140" s="32">
        <f t="shared" ref="D140:Q140" si="22">SUM(D133:D139)</f>
        <v>33.18</v>
      </c>
      <c r="E140" s="32">
        <f t="shared" si="22"/>
        <v>33.289999999999992</v>
      </c>
      <c r="F140" s="32">
        <f t="shared" si="22"/>
        <v>117.19</v>
      </c>
      <c r="G140" s="32">
        <f t="shared" si="22"/>
        <v>811.92</v>
      </c>
      <c r="H140" s="32">
        <f t="shared" si="22"/>
        <v>129.92999999999998</v>
      </c>
      <c r="I140" s="32">
        <f t="shared" si="22"/>
        <v>103.49000000000001</v>
      </c>
      <c r="J140" s="32">
        <f t="shared" si="22"/>
        <v>120.76999999999998</v>
      </c>
      <c r="K140" s="32">
        <f t="shared" si="22"/>
        <v>137.98000000000002</v>
      </c>
      <c r="L140" s="32">
        <f t="shared" si="22"/>
        <v>30.2</v>
      </c>
      <c r="M140" s="32">
        <f t="shared" si="22"/>
        <v>766.34</v>
      </c>
      <c r="N140" s="32">
        <f t="shared" si="22"/>
        <v>0.39</v>
      </c>
      <c r="O140" s="32">
        <f t="shared" si="22"/>
        <v>0.31000000000000005</v>
      </c>
      <c r="P140" s="32">
        <f t="shared" si="22"/>
        <v>7.31</v>
      </c>
      <c r="Q140" s="33">
        <f t="shared" si="22"/>
        <v>30.13</v>
      </c>
    </row>
    <row r="141" spans="1:17" s="49" customFormat="1">
      <c r="A141" s="12"/>
      <c r="B141" s="19" t="s">
        <v>38</v>
      </c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4"/>
    </row>
    <row r="142" spans="1:17" s="49" customFormat="1" ht="25.5">
      <c r="A142" s="47" t="s">
        <v>157</v>
      </c>
      <c r="B142" s="48" t="s">
        <v>158</v>
      </c>
      <c r="C142" s="52">
        <v>200</v>
      </c>
      <c r="D142" s="52">
        <v>0.3</v>
      </c>
      <c r="E142" s="52">
        <v>0</v>
      </c>
      <c r="F142" s="52">
        <v>6.7</v>
      </c>
      <c r="G142" s="52">
        <v>27.9</v>
      </c>
      <c r="H142" s="52">
        <v>6.9</v>
      </c>
      <c r="I142" s="52">
        <v>4.5999999999999996</v>
      </c>
      <c r="J142" s="52">
        <v>8.5</v>
      </c>
      <c r="K142" s="52">
        <v>0.77</v>
      </c>
      <c r="L142" s="52">
        <v>0.38</v>
      </c>
      <c r="M142" s="52" t="s">
        <v>43</v>
      </c>
      <c r="N142" s="52" t="s">
        <v>159</v>
      </c>
      <c r="O142" s="52">
        <v>0.01</v>
      </c>
      <c r="P142" s="52">
        <v>0.03</v>
      </c>
      <c r="Q142" s="53">
        <v>1.1599999999999999</v>
      </c>
    </row>
    <row r="143" spans="1:17" s="50" customFormat="1" ht="25.5">
      <c r="A143" s="47" t="s">
        <v>142</v>
      </c>
      <c r="B143" s="48" t="s">
        <v>46</v>
      </c>
      <c r="C143" s="52">
        <v>30</v>
      </c>
      <c r="D143" s="52">
        <v>2.37</v>
      </c>
      <c r="E143" s="52">
        <v>0.3</v>
      </c>
      <c r="F143" s="52">
        <v>14.49</v>
      </c>
      <c r="G143" s="52">
        <v>70.14</v>
      </c>
      <c r="H143" s="52">
        <v>6.9</v>
      </c>
      <c r="I143" s="52">
        <v>9.9</v>
      </c>
      <c r="J143" s="52">
        <v>26.1</v>
      </c>
      <c r="K143" s="52">
        <v>0.33</v>
      </c>
      <c r="L143" s="52" t="s">
        <v>43</v>
      </c>
      <c r="M143" s="52" t="s">
        <v>43</v>
      </c>
      <c r="N143" s="52">
        <v>0.03</v>
      </c>
      <c r="O143" s="52" t="s">
        <v>43</v>
      </c>
      <c r="P143" s="52" t="s">
        <v>43</v>
      </c>
      <c r="Q143" s="53" t="s">
        <v>43</v>
      </c>
    </row>
    <row r="144" spans="1:17" s="51" customFormat="1">
      <c r="A144" s="47" t="s">
        <v>60</v>
      </c>
      <c r="B144" s="55" t="s">
        <v>17</v>
      </c>
      <c r="C144" s="52">
        <v>10</v>
      </c>
      <c r="D144" s="52">
        <v>0.08</v>
      </c>
      <c r="E144" s="52">
        <v>7.25</v>
      </c>
      <c r="F144" s="52">
        <v>0.13</v>
      </c>
      <c r="G144" s="52">
        <v>66</v>
      </c>
      <c r="H144" s="52">
        <v>2.4</v>
      </c>
      <c r="I144" s="52" t="s">
        <v>43</v>
      </c>
      <c r="J144" s="52">
        <v>3</v>
      </c>
      <c r="K144" s="52">
        <v>0.02</v>
      </c>
      <c r="L144" s="52">
        <v>40</v>
      </c>
      <c r="M144" s="52">
        <v>45</v>
      </c>
      <c r="N144" s="52">
        <v>0</v>
      </c>
      <c r="O144" s="52">
        <v>0.01</v>
      </c>
      <c r="P144" s="52">
        <v>0.01</v>
      </c>
      <c r="Q144" s="53">
        <v>0</v>
      </c>
    </row>
    <row r="145" spans="1:17">
      <c r="A145" s="30"/>
      <c r="B145" s="31" t="s">
        <v>25</v>
      </c>
      <c r="C145" s="31"/>
      <c r="D145" s="31">
        <f t="shared" ref="D145:Q145" si="23">SUM(D142:D144)</f>
        <v>2.75</v>
      </c>
      <c r="E145" s="31">
        <f t="shared" si="23"/>
        <v>7.55</v>
      </c>
      <c r="F145" s="31">
        <f t="shared" si="23"/>
        <v>21.32</v>
      </c>
      <c r="G145" s="31">
        <f t="shared" si="23"/>
        <v>164.04</v>
      </c>
      <c r="H145" s="31">
        <f t="shared" si="23"/>
        <v>16.2</v>
      </c>
      <c r="I145" s="31">
        <f t="shared" si="23"/>
        <v>14.5</v>
      </c>
      <c r="J145" s="31">
        <f t="shared" si="23"/>
        <v>37.6</v>
      </c>
      <c r="K145" s="31">
        <f t="shared" si="23"/>
        <v>1.1200000000000001</v>
      </c>
      <c r="L145" s="31">
        <f t="shared" si="23"/>
        <v>40.380000000000003</v>
      </c>
      <c r="M145" s="31">
        <f t="shared" si="23"/>
        <v>45</v>
      </c>
      <c r="N145" s="31">
        <f t="shared" si="23"/>
        <v>0.03</v>
      </c>
      <c r="O145" s="31">
        <f t="shared" si="23"/>
        <v>0.02</v>
      </c>
      <c r="P145" s="31">
        <f t="shared" si="23"/>
        <v>0.04</v>
      </c>
      <c r="Q145" s="35">
        <f t="shared" si="23"/>
        <v>1.1599999999999999</v>
      </c>
    </row>
    <row r="146" spans="1:17">
      <c r="A146" s="24"/>
      <c r="B146" s="17" t="s">
        <v>26</v>
      </c>
      <c r="C146" s="18"/>
      <c r="D146" s="18">
        <f>D131+D140+D145</f>
        <v>58.91</v>
      </c>
      <c r="E146" s="18">
        <f t="shared" ref="E146:Q146" si="24">E131+E140+E145</f>
        <v>63.72999999999999</v>
      </c>
      <c r="F146" s="18">
        <f t="shared" si="24"/>
        <v>230.04</v>
      </c>
      <c r="G146" s="18">
        <f t="shared" si="24"/>
        <v>1613.35</v>
      </c>
      <c r="H146" s="18">
        <f t="shared" si="24"/>
        <v>534.96</v>
      </c>
      <c r="I146" s="18">
        <f t="shared" si="24"/>
        <v>238.68</v>
      </c>
      <c r="J146" s="18">
        <f t="shared" si="24"/>
        <v>621.84</v>
      </c>
      <c r="K146" s="18">
        <f t="shared" si="24"/>
        <v>144.54000000000002</v>
      </c>
      <c r="L146" s="18">
        <f t="shared" si="24"/>
        <v>144.42000000000002</v>
      </c>
      <c r="M146" s="18">
        <f t="shared" si="24"/>
        <v>1028.08</v>
      </c>
      <c r="N146" s="18">
        <f t="shared" si="24"/>
        <v>0.77</v>
      </c>
      <c r="O146" s="18">
        <f t="shared" si="24"/>
        <v>0.80000000000000016</v>
      </c>
      <c r="P146" s="18">
        <f t="shared" si="24"/>
        <v>10.029999999999999</v>
      </c>
      <c r="Q146" s="25">
        <f t="shared" si="24"/>
        <v>52.22999999999999</v>
      </c>
    </row>
    <row r="147" spans="1:17" s="49" customFormat="1">
      <c r="A147" s="170" t="s">
        <v>31</v>
      </c>
      <c r="B147" s="171"/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2"/>
    </row>
    <row r="148" spans="1:17" s="49" customFormat="1">
      <c r="A148" s="12"/>
      <c r="B148" s="15" t="s">
        <v>15</v>
      </c>
      <c r="C148" s="165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6"/>
    </row>
    <row r="149" spans="1:17" s="49" customFormat="1" ht="25.5">
      <c r="A149" s="47" t="s">
        <v>72</v>
      </c>
      <c r="B149" s="55" t="s">
        <v>184</v>
      </c>
      <c r="C149" s="52">
        <v>60</v>
      </c>
      <c r="D149" s="52">
        <v>0.66</v>
      </c>
      <c r="E149" s="52">
        <v>2.1</v>
      </c>
      <c r="F149" s="52">
        <v>2.2799999999999998</v>
      </c>
      <c r="G149" s="52">
        <v>13.2</v>
      </c>
      <c r="H149" s="52">
        <v>8.4</v>
      </c>
      <c r="I149" s="52">
        <v>12</v>
      </c>
      <c r="J149" s="52">
        <v>15.6</v>
      </c>
      <c r="K149" s="52">
        <v>0.54</v>
      </c>
      <c r="L149" s="52" t="s">
        <v>96</v>
      </c>
      <c r="M149" s="52">
        <v>79.8</v>
      </c>
      <c r="N149" s="52">
        <v>0.04</v>
      </c>
      <c r="O149" s="52">
        <v>0.02</v>
      </c>
      <c r="P149" s="52">
        <v>0.3</v>
      </c>
      <c r="Q149" s="53">
        <v>10.5</v>
      </c>
    </row>
    <row r="150" spans="1:17" s="49" customFormat="1">
      <c r="A150" s="47" t="s">
        <v>73</v>
      </c>
      <c r="B150" s="48" t="s">
        <v>50</v>
      </c>
      <c r="C150" s="134">
        <v>250</v>
      </c>
      <c r="D150" s="134">
        <v>16.600000000000001</v>
      </c>
      <c r="E150" s="134">
        <v>18.3</v>
      </c>
      <c r="F150" s="134">
        <v>41.7</v>
      </c>
      <c r="G150" s="134">
        <v>422</v>
      </c>
      <c r="H150" s="134">
        <v>61.26</v>
      </c>
      <c r="I150" s="134">
        <v>257.70999999999998</v>
      </c>
      <c r="J150" s="134">
        <v>4.32</v>
      </c>
      <c r="K150" s="134" t="s">
        <v>43</v>
      </c>
      <c r="L150" s="134">
        <v>105.25</v>
      </c>
      <c r="M150" s="134">
        <v>4.42</v>
      </c>
      <c r="N150" s="134">
        <v>0.21</v>
      </c>
      <c r="O150" s="134">
        <v>4.43</v>
      </c>
      <c r="P150" s="134">
        <v>8.8699999999999992</v>
      </c>
      <c r="Q150" s="135">
        <v>3.95</v>
      </c>
    </row>
    <row r="151" spans="1:17" s="42" customFormat="1" ht="25.5">
      <c r="A151" s="47" t="s">
        <v>168</v>
      </c>
      <c r="B151" s="48" t="s">
        <v>169</v>
      </c>
      <c r="C151" s="52">
        <v>200</v>
      </c>
      <c r="D151" s="52">
        <v>3.8</v>
      </c>
      <c r="E151" s="52">
        <v>2.9</v>
      </c>
      <c r="F151" s="52">
        <v>11.3</v>
      </c>
      <c r="G151" s="52">
        <v>86</v>
      </c>
      <c r="H151" s="52">
        <v>111</v>
      </c>
      <c r="I151" s="52">
        <v>31</v>
      </c>
      <c r="J151" s="52">
        <v>107</v>
      </c>
      <c r="K151" s="52">
        <v>1.07</v>
      </c>
      <c r="L151" s="52">
        <v>13.3</v>
      </c>
      <c r="M151" s="52">
        <v>26.66</v>
      </c>
      <c r="N151" s="52">
        <v>0.03</v>
      </c>
      <c r="O151" s="52">
        <v>0.13</v>
      </c>
      <c r="P151" s="52">
        <v>0.16600000000000001</v>
      </c>
      <c r="Q151" s="53">
        <v>0.52</v>
      </c>
    </row>
    <row r="152" spans="1:17" s="34" customFormat="1" ht="25.5">
      <c r="A152" s="47" t="s">
        <v>144</v>
      </c>
      <c r="B152" s="48" t="s">
        <v>47</v>
      </c>
      <c r="C152" s="128">
        <v>20</v>
      </c>
      <c r="D152" s="128">
        <v>1.05</v>
      </c>
      <c r="E152" s="128">
        <v>0.22</v>
      </c>
      <c r="F152" s="128">
        <v>9.89</v>
      </c>
      <c r="G152" s="128">
        <v>45.98</v>
      </c>
      <c r="H152" s="128">
        <v>4.5999999999999996</v>
      </c>
      <c r="I152" s="128">
        <v>5</v>
      </c>
      <c r="J152" s="128" t="s">
        <v>96</v>
      </c>
      <c r="K152" s="128">
        <v>0.62</v>
      </c>
      <c r="L152" s="128" t="s">
        <v>96</v>
      </c>
      <c r="M152" s="128">
        <v>21.2</v>
      </c>
      <c r="N152" s="128">
        <v>0.02</v>
      </c>
      <c r="O152" s="128" t="s">
        <v>96</v>
      </c>
      <c r="P152" s="128" t="s">
        <v>96</v>
      </c>
      <c r="Q152" s="129" t="s">
        <v>96</v>
      </c>
    </row>
    <row r="153" spans="1:17">
      <c r="A153" s="47" t="s">
        <v>141</v>
      </c>
      <c r="B153" s="48" t="s">
        <v>145</v>
      </c>
      <c r="C153" s="132">
        <v>50</v>
      </c>
      <c r="D153" s="132">
        <v>3.16</v>
      </c>
      <c r="E153" s="132">
        <v>1.7</v>
      </c>
      <c r="F153" s="132">
        <v>35.799999999999997</v>
      </c>
      <c r="G153" s="132">
        <v>134</v>
      </c>
      <c r="H153" s="132">
        <v>23.4</v>
      </c>
      <c r="I153" s="132">
        <v>26.1</v>
      </c>
      <c r="J153" s="132">
        <v>64.2</v>
      </c>
      <c r="K153" s="132">
        <v>1.62</v>
      </c>
      <c r="L153" s="132">
        <v>27</v>
      </c>
      <c r="M153" s="132">
        <v>69</v>
      </c>
      <c r="N153" s="132">
        <v>0.12</v>
      </c>
      <c r="O153" s="132">
        <v>0.06</v>
      </c>
      <c r="P153" s="132">
        <v>1.23</v>
      </c>
      <c r="Q153" s="133">
        <v>0.12</v>
      </c>
    </row>
    <row r="154" spans="1:17" s="46" customFormat="1">
      <c r="A154" s="30"/>
      <c r="B154" s="31" t="s">
        <v>25</v>
      </c>
      <c r="C154" s="32"/>
      <c r="D154" s="32">
        <f t="shared" ref="D154:Q154" si="25">SUM(D149:D153)</f>
        <v>25.270000000000003</v>
      </c>
      <c r="E154" s="32">
        <f t="shared" si="25"/>
        <v>25.22</v>
      </c>
      <c r="F154" s="32">
        <f t="shared" si="25"/>
        <v>100.97</v>
      </c>
      <c r="G154" s="32">
        <f t="shared" si="25"/>
        <v>701.18000000000006</v>
      </c>
      <c r="H154" s="32">
        <f t="shared" si="25"/>
        <v>208.66</v>
      </c>
      <c r="I154" s="32">
        <f t="shared" si="25"/>
        <v>331.81</v>
      </c>
      <c r="J154" s="32">
        <f t="shared" si="25"/>
        <v>191.12</v>
      </c>
      <c r="K154" s="32">
        <f t="shared" si="25"/>
        <v>3.85</v>
      </c>
      <c r="L154" s="32">
        <f t="shared" si="25"/>
        <v>145.55000000000001</v>
      </c>
      <c r="M154" s="32">
        <f t="shared" si="25"/>
        <v>201.07999999999998</v>
      </c>
      <c r="N154" s="32">
        <f t="shared" si="25"/>
        <v>0.42000000000000004</v>
      </c>
      <c r="O154" s="32">
        <f t="shared" si="25"/>
        <v>4.6399999999999988</v>
      </c>
      <c r="P154" s="32">
        <f t="shared" si="25"/>
        <v>10.566000000000001</v>
      </c>
      <c r="Q154" s="33">
        <f t="shared" si="25"/>
        <v>15.089999999999998</v>
      </c>
    </row>
    <row r="155" spans="1:17" s="42" customFormat="1" ht="15.75" thickBot="1">
      <c r="A155" s="47"/>
      <c r="B155" s="19" t="s">
        <v>19</v>
      </c>
      <c r="C155" s="165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6"/>
    </row>
    <row r="156" spans="1:17" s="49" customFormat="1" ht="26.25" thickBot="1">
      <c r="A156" s="155" t="s">
        <v>203</v>
      </c>
      <c r="B156" s="156" t="s">
        <v>204</v>
      </c>
      <c r="C156" s="157">
        <v>60</v>
      </c>
      <c r="D156" s="73">
        <v>0.6</v>
      </c>
      <c r="E156" s="73">
        <v>6.1</v>
      </c>
      <c r="F156" s="73">
        <v>4.3</v>
      </c>
      <c r="G156" s="73">
        <v>14</v>
      </c>
      <c r="H156" s="73">
        <v>16</v>
      </c>
      <c r="I156" s="73">
        <v>22</v>
      </c>
      <c r="J156" s="73">
        <v>0.67</v>
      </c>
      <c r="K156" s="73">
        <v>733</v>
      </c>
      <c r="L156" s="73" t="s">
        <v>96</v>
      </c>
      <c r="M156" s="73">
        <v>0.03</v>
      </c>
      <c r="N156" s="2">
        <v>0.03</v>
      </c>
      <c r="O156" s="2">
        <v>0.02</v>
      </c>
      <c r="P156" s="2">
        <v>0.3</v>
      </c>
      <c r="Q156" s="2">
        <v>3.63</v>
      </c>
    </row>
    <row r="157" spans="1:17" s="49" customFormat="1" ht="38.25">
      <c r="A157" s="43" t="s">
        <v>65</v>
      </c>
      <c r="B157" s="67" t="s">
        <v>100</v>
      </c>
      <c r="C157" s="43" t="s">
        <v>53</v>
      </c>
      <c r="D157" s="43">
        <v>6.47</v>
      </c>
      <c r="E157" s="43">
        <v>9.1999999999999993</v>
      </c>
      <c r="F157" s="43">
        <v>7.9</v>
      </c>
      <c r="G157" s="43">
        <v>125.5</v>
      </c>
      <c r="H157" s="43">
        <v>26.5</v>
      </c>
      <c r="I157" s="43">
        <v>36.4</v>
      </c>
      <c r="J157" s="43">
        <v>51.4</v>
      </c>
      <c r="K157" s="43">
        <v>0.92</v>
      </c>
      <c r="L157" s="43" t="s">
        <v>43</v>
      </c>
      <c r="M157" s="43">
        <v>203</v>
      </c>
      <c r="N157" s="43">
        <v>0.08</v>
      </c>
      <c r="O157" s="43">
        <v>0.05</v>
      </c>
      <c r="P157" s="43">
        <v>0.99</v>
      </c>
      <c r="Q157" s="45">
        <v>11</v>
      </c>
    </row>
    <row r="158" spans="1:17" s="49" customFormat="1" ht="25.5">
      <c r="A158" s="154" t="s">
        <v>187</v>
      </c>
      <c r="B158" s="158" t="s">
        <v>188</v>
      </c>
      <c r="C158" s="154">
        <v>60</v>
      </c>
      <c r="D158" s="110">
        <v>13.6</v>
      </c>
      <c r="E158" s="110">
        <v>10.220000000000001</v>
      </c>
      <c r="F158" s="110">
        <v>1.38</v>
      </c>
      <c r="G158" s="110">
        <v>180.4</v>
      </c>
      <c r="H158" s="110">
        <v>48.3</v>
      </c>
      <c r="I158" s="110">
        <v>16.64</v>
      </c>
      <c r="J158" s="110">
        <v>67.459999999999994</v>
      </c>
      <c r="K158" s="110">
        <v>1.2</v>
      </c>
      <c r="L158" s="110" t="s">
        <v>96</v>
      </c>
      <c r="M158" s="110">
        <v>17.399999999999999</v>
      </c>
      <c r="N158" s="110">
        <v>0.02</v>
      </c>
      <c r="O158" s="110">
        <v>0.03</v>
      </c>
      <c r="P158" s="110">
        <v>0.17</v>
      </c>
      <c r="Q158" s="111">
        <v>10.5</v>
      </c>
    </row>
    <row r="159" spans="1:17" s="49" customFormat="1">
      <c r="A159" s="47" t="s">
        <v>63</v>
      </c>
      <c r="B159" s="48" t="s">
        <v>23</v>
      </c>
      <c r="C159" s="63">
        <v>150</v>
      </c>
      <c r="D159" s="63">
        <v>3.64</v>
      </c>
      <c r="E159" s="63">
        <v>4.1100000000000003</v>
      </c>
      <c r="F159" s="63">
        <v>36.68</v>
      </c>
      <c r="G159" s="63">
        <v>233</v>
      </c>
      <c r="H159" s="63">
        <v>1.52</v>
      </c>
      <c r="I159" s="63">
        <v>18.149999999999999</v>
      </c>
      <c r="J159" s="63">
        <v>67.67</v>
      </c>
      <c r="K159" s="63">
        <v>0.59</v>
      </c>
      <c r="L159" s="63" t="s">
        <v>43</v>
      </c>
      <c r="M159" s="63">
        <v>22.5</v>
      </c>
      <c r="N159" s="63">
        <v>0.3</v>
      </c>
      <c r="O159" s="63">
        <v>0.03</v>
      </c>
      <c r="P159" s="63">
        <v>0.23</v>
      </c>
      <c r="Q159" s="64">
        <v>2.0299999999999998</v>
      </c>
    </row>
    <row r="160" spans="1:17" s="49" customFormat="1" ht="25.5">
      <c r="A160" s="47" t="s">
        <v>185</v>
      </c>
      <c r="B160" s="48" t="s">
        <v>186</v>
      </c>
      <c r="C160" s="52">
        <v>200</v>
      </c>
      <c r="D160" s="52">
        <v>0.5</v>
      </c>
      <c r="E160" s="52">
        <v>0.2</v>
      </c>
      <c r="F160" s="52">
        <v>19.5</v>
      </c>
      <c r="G160" s="52">
        <v>81.3</v>
      </c>
      <c r="H160" s="52">
        <v>18</v>
      </c>
      <c r="I160" s="52">
        <v>22</v>
      </c>
      <c r="J160" s="52">
        <v>18</v>
      </c>
      <c r="K160" s="52">
        <v>0.67</v>
      </c>
      <c r="L160" s="52">
        <v>1.5</v>
      </c>
      <c r="M160" s="52">
        <v>0.72</v>
      </c>
      <c r="N160" s="52">
        <v>0</v>
      </c>
      <c r="O160" s="52">
        <v>0.02</v>
      </c>
      <c r="P160" s="52">
        <v>0.01</v>
      </c>
      <c r="Q160" s="53">
        <v>0.3</v>
      </c>
    </row>
    <row r="161" spans="1:17" s="34" customFormat="1" ht="25.5">
      <c r="A161" s="47" t="s">
        <v>144</v>
      </c>
      <c r="B161" s="48" t="s">
        <v>46</v>
      </c>
      <c r="C161" s="52">
        <v>20</v>
      </c>
      <c r="D161" s="52">
        <v>2.11</v>
      </c>
      <c r="E161" s="52">
        <v>0.3</v>
      </c>
      <c r="F161" s="52">
        <v>12.88</v>
      </c>
      <c r="G161" s="52">
        <v>46.76</v>
      </c>
      <c r="H161" s="52">
        <v>4.5999999999999996</v>
      </c>
      <c r="I161" s="52">
        <v>6.6</v>
      </c>
      <c r="J161" s="52">
        <v>17.399999999999999</v>
      </c>
      <c r="K161" s="52">
        <v>0.22</v>
      </c>
      <c r="L161" s="52" t="s">
        <v>43</v>
      </c>
      <c r="M161" s="52" t="s">
        <v>43</v>
      </c>
      <c r="N161" s="52">
        <v>0.02</v>
      </c>
      <c r="O161" s="52" t="s">
        <v>96</v>
      </c>
      <c r="P161" s="52" t="s">
        <v>96</v>
      </c>
      <c r="Q161" s="53">
        <v>6</v>
      </c>
    </row>
    <row r="162" spans="1:17" ht="25.5">
      <c r="A162" s="47" t="s">
        <v>144</v>
      </c>
      <c r="B162" s="48" t="s">
        <v>47</v>
      </c>
      <c r="C162" s="52">
        <v>40</v>
      </c>
      <c r="D162" s="52">
        <v>2.11</v>
      </c>
      <c r="E162" s="52">
        <v>0.44</v>
      </c>
      <c r="F162" s="52">
        <v>19.78</v>
      </c>
      <c r="G162" s="52">
        <v>91.96</v>
      </c>
      <c r="H162" s="52">
        <v>9.1999999999999993</v>
      </c>
      <c r="I162" s="52">
        <v>10</v>
      </c>
      <c r="J162" s="52" t="s">
        <v>96</v>
      </c>
      <c r="K162" s="52">
        <v>1.24</v>
      </c>
      <c r="L162" s="52" t="s">
        <v>96</v>
      </c>
      <c r="M162" s="52">
        <v>42.4</v>
      </c>
      <c r="N162" s="52">
        <v>0.04</v>
      </c>
      <c r="O162" s="52" t="s">
        <v>96</v>
      </c>
      <c r="P162" s="52" t="s">
        <v>96</v>
      </c>
      <c r="Q162" s="53" t="s">
        <v>96</v>
      </c>
    </row>
    <row r="163" spans="1:17" s="49" customFormat="1">
      <c r="A163" s="30"/>
      <c r="B163" s="31" t="s">
        <v>25</v>
      </c>
      <c r="C163" s="32"/>
      <c r="D163" s="32">
        <f t="shared" ref="D163:Q163" si="26">SUM(D156:D162)</f>
        <v>29.029999999999998</v>
      </c>
      <c r="E163" s="32">
        <f t="shared" si="26"/>
        <v>30.57</v>
      </c>
      <c r="F163" s="32">
        <f t="shared" si="26"/>
        <v>102.41999999999999</v>
      </c>
      <c r="G163" s="32">
        <f t="shared" si="26"/>
        <v>772.92</v>
      </c>
      <c r="H163" s="32">
        <f t="shared" si="26"/>
        <v>124.11999999999999</v>
      </c>
      <c r="I163" s="32">
        <f t="shared" si="26"/>
        <v>131.79</v>
      </c>
      <c r="J163" s="32">
        <f t="shared" si="26"/>
        <v>222.6</v>
      </c>
      <c r="K163" s="32">
        <f t="shared" si="26"/>
        <v>737.84</v>
      </c>
      <c r="L163" s="32">
        <f t="shared" si="26"/>
        <v>1.5</v>
      </c>
      <c r="M163" s="32">
        <f t="shared" si="26"/>
        <v>286.05</v>
      </c>
      <c r="N163" s="32">
        <f t="shared" si="26"/>
        <v>0.49</v>
      </c>
      <c r="O163" s="32">
        <f t="shared" si="26"/>
        <v>0.15</v>
      </c>
      <c r="P163" s="32">
        <f t="shared" si="26"/>
        <v>1.7</v>
      </c>
      <c r="Q163" s="33">
        <f t="shared" si="26"/>
        <v>33.46</v>
      </c>
    </row>
    <row r="164" spans="1:17" s="42" customFormat="1">
      <c r="A164" s="12"/>
      <c r="B164" s="15" t="s">
        <v>38</v>
      </c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4"/>
    </row>
    <row r="165" spans="1:17" s="34" customFormat="1" ht="25.5">
      <c r="A165" s="47" t="s">
        <v>160</v>
      </c>
      <c r="B165" s="48" t="s">
        <v>16</v>
      </c>
      <c r="C165" s="150">
        <v>200</v>
      </c>
      <c r="D165" s="150">
        <v>0.2</v>
      </c>
      <c r="E165" s="150">
        <v>0</v>
      </c>
      <c r="F165" s="150">
        <v>6.5</v>
      </c>
      <c r="G165" s="150">
        <v>26.8</v>
      </c>
      <c r="H165" s="150">
        <v>4.5</v>
      </c>
      <c r="I165" s="150">
        <v>3.8</v>
      </c>
      <c r="J165" s="150">
        <v>7.2</v>
      </c>
      <c r="K165" s="150">
        <v>0.73</v>
      </c>
      <c r="L165" s="150">
        <v>0.3</v>
      </c>
      <c r="M165" s="150" t="s">
        <v>96</v>
      </c>
      <c r="N165" s="150" t="s">
        <v>96</v>
      </c>
      <c r="O165" s="150">
        <v>0.01</v>
      </c>
      <c r="P165" s="150"/>
      <c r="Q165" s="151">
        <v>0.04</v>
      </c>
    </row>
    <row r="166" spans="1:17" s="34" customFormat="1" ht="38.25">
      <c r="A166" s="102" t="s">
        <v>146</v>
      </c>
      <c r="B166" s="48" t="s">
        <v>147</v>
      </c>
      <c r="C166" s="150">
        <v>60</v>
      </c>
      <c r="D166" s="150">
        <v>8.91</v>
      </c>
      <c r="E166" s="150">
        <v>12.25</v>
      </c>
      <c r="F166" s="150">
        <v>14.98</v>
      </c>
      <c r="G166" s="150">
        <v>163</v>
      </c>
      <c r="H166" s="150">
        <v>15.7</v>
      </c>
      <c r="I166" s="150">
        <v>6.3</v>
      </c>
      <c r="J166" s="150">
        <v>74.5</v>
      </c>
      <c r="K166" s="150">
        <v>0.33</v>
      </c>
      <c r="L166" s="150" t="s">
        <v>96</v>
      </c>
      <c r="M166" s="150">
        <v>75.5</v>
      </c>
      <c r="N166" s="150">
        <v>0.03</v>
      </c>
      <c r="O166" s="150">
        <v>1.1000000000000001</v>
      </c>
      <c r="P166" s="150">
        <v>0.08</v>
      </c>
      <c r="Q166" s="151">
        <v>1.74</v>
      </c>
    </row>
    <row r="167" spans="1:17">
      <c r="A167" s="30"/>
      <c r="B167" s="31" t="s">
        <v>25</v>
      </c>
      <c r="C167" s="31"/>
      <c r="D167" s="31">
        <f t="shared" ref="D167:Q167" si="27">SUM(D165:D166)</f>
        <v>9.11</v>
      </c>
      <c r="E167" s="31">
        <f t="shared" si="27"/>
        <v>12.25</v>
      </c>
      <c r="F167" s="31">
        <f t="shared" si="27"/>
        <v>21.48</v>
      </c>
      <c r="G167" s="31">
        <f t="shared" si="27"/>
        <v>189.8</v>
      </c>
      <c r="H167" s="31">
        <f t="shared" si="27"/>
        <v>20.2</v>
      </c>
      <c r="I167" s="31">
        <f t="shared" si="27"/>
        <v>10.1</v>
      </c>
      <c r="J167" s="31">
        <f t="shared" si="27"/>
        <v>81.7</v>
      </c>
      <c r="K167" s="31">
        <f t="shared" si="27"/>
        <v>1.06</v>
      </c>
      <c r="L167" s="31">
        <f t="shared" si="27"/>
        <v>0.3</v>
      </c>
      <c r="M167" s="31">
        <f t="shared" si="27"/>
        <v>75.5</v>
      </c>
      <c r="N167" s="31">
        <f t="shared" si="27"/>
        <v>0.03</v>
      </c>
      <c r="O167" s="31">
        <f t="shared" si="27"/>
        <v>1.1100000000000001</v>
      </c>
      <c r="P167" s="31">
        <f t="shared" si="27"/>
        <v>0.08</v>
      </c>
      <c r="Q167" s="35">
        <f t="shared" si="27"/>
        <v>1.78</v>
      </c>
    </row>
    <row r="168" spans="1:17">
      <c r="A168" s="24"/>
      <c r="B168" s="17" t="s">
        <v>26</v>
      </c>
      <c r="C168" s="18"/>
      <c r="D168" s="18">
        <f t="shared" ref="D168:Q168" si="28">D154+D163+D167</f>
        <v>63.41</v>
      </c>
      <c r="E168" s="18">
        <f t="shared" si="28"/>
        <v>68.039999999999992</v>
      </c>
      <c r="F168" s="18">
        <f t="shared" si="28"/>
        <v>224.86999999999998</v>
      </c>
      <c r="G168" s="18">
        <f t="shared" si="28"/>
        <v>1663.8999999999999</v>
      </c>
      <c r="H168" s="18">
        <f t="shared" si="28"/>
        <v>352.97999999999996</v>
      </c>
      <c r="I168" s="18">
        <f t="shared" si="28"/>
        <v>473.70000000000005</v>
      </c>
      <c r="J168" s="18">
        <f t="shared" si="28"/>
        <v>495.42</v>
      </c>
      <c r="K168" s="18">
        <f t="shared" si="28"/>
        <v>742.75</v>
      </c>
      <c r="L168" s="18">
        <f t="shared" si="28"/>
        <v>147.35000000000002</v>
      </c>
      <c r="M168" s="18">
        <f t="shared" si="28"/>
        <v>562.63</v>
      </c>
      <c r="N168" s="18">
        <f t="shared" si="28"/>
        <v>0.94000000000000006</v>
      </c>
      <c r="O168" s="18">
        <f t="shared" si="28"/>
        <v>5.8999999999999995</v>
      </c>
      <c r="P168" s="18">
        <f t="shared" si="28"/>
        <v>12.346</v>
      </c>
      <c r="Q168" s="25">
        <f t="shared" si="28"/>
        <v>50.33</v>
      </c>
    </row>
    <row r="169" spans="1:17" s="49" customFormat="1">
      <c r="A169" s="170" t="s">
        <v>32</v>
      </c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2"/>
    </row>
    <row r="170" spans="1:17" s="46" customFormat="1">
      <c r="A170" s="12"/>
      <c r="B170" s="19" t="s">
        <v>15</v>
      </c>
      <c r="C170" s="165"/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6"/>
    </row>
    <row r="171" spans="1:17" s="49" customFormat="1" ht="25.5">
      <c r="A171" s="47" t="s">
        <v>189</v>
      </c>
      <c r="B171" s="48" t="s">
        <v>207</v>
      </c>
      <c r="C171" s="63">
        <v>60</v>
      </c>
      <c r="D171" s="63">
        <v>1.7</v>
      </c>
      <c r="E171" s="63">
        <v>0.1</v>
      </c>
      <c r="F171" s="63">
        <v>3.5</v>
      </c>
      <c r="G171" s="63">
        <v>22.1</v>
      </c>
      <c r="H171" s="63">
        <v>11</v>
      </c>
      <c r="I171" s="63">
        <v>11</v>
      </c>
      <c r="J171" s="63">
        <v>32</v>
      </c>
      <c r="K171" s="63">
        <v>0.37</v>
      </c>
      <c r="L171" s="63">
        <v>18</v>
      </c>
      <c r="M171" s="63">
        <v>46.08</v>
      </c>
      <c r="N171" s="63">
        <v>0.05</v>
      </c>
      <c r="O171" s="63">
        <v>0.02</v>
      </c>
      <c r="P171" s="63">
        <v>0.38</v>
      </c>
      <c r="Q171" s="64">
        <v>2.4</v>
      </c>
    </row>
    <row r="172" spans="1:17" s="49" customFormat="1" ht="25.5">
      <c r="A172" s="83" t="s">
        <v>190</v>
      </c>
      <c r="B172" s="77" t="s">
        <v>191</v>
      </c>
      <c r="C172" s="70">
        <v>150</v>
      </c>
      <c r="D172" s="71">
        <v>12.75</v>
      </c>
      <c r="E172" s="71">
        <v>19.350000000000001</v>
      </c>
      <c r="F172" s="71">
        <v>18.02</v>
      </c>
      <c r="G172" s="71">
        <v>316</v>
      </c>
      <c r="H172" s="71">
        <v>35.9</v>
      </c>
      <c r="I172" s="71">
        <v>26</v>
      </c>
      <c r="J172" s="71">
        <v>333</v>
      </c>
      <c r="K172" s="71">
        <v>2.23</v>
      </c>
      <c r="L172" s="71">
        <v>222</v>
      </c>
      <c r="M172" s="71">
        <v>251</v>
      </c>
      <c r="N172" s="71">
        <v>7.0000000000000007E-2</v>
      </c>
      <c r="O172" s="71">
        <v>0.46</v>
      </c>
      <c r="P172" s="91">
        <v>23.17</v>
      </c>
      <c r="Q172" s="92">
        <v>0.37</v>
      </c>
    </row>
    <row r="173" spans="1:17" s="49" customFormat="1" ht="25.5">
      <c r="A173" s="47" t="s">
        <v>144</v>
      </c>
      <c r="B173" s="48" t="s">
        <v>46</v>
      </c>
      <c r="C173" s="63">
        <v>30</v>
      </c>
      <c r="D173" s="63">
        <v>3.16</v>
      </c>
      <c r="E173" s="63">
        <v>0.4</v>
      </c>
      <c r="F173" s="63">
        <v>19.32</v>
      </c>
      <c r="G173" s="63">
        <v>70.14</v>
      </c>
      <c r="H173" s="63">
        <v>9.1999999999999993</v>
      </c>
      <c r="I173" s="63">
        <v>13.2</v>
      </c>
      <c r="J173" s="63">
        <v>34.799999999999997</v>
      </c>
      <c r="K173" s="63">
        <v>0.44</v>
      </c>
      <c r="L173" s="63">
        <v>0</v>
      </c>
      <c r="M173" s="63" t="s">
        <v>43</v>
      </c>
      <c r="N173" s="63">
        <v>0.04</v>
      </c>
      <c r="O173" s="63" t="s">
        <v>96</v>
      </c>
      <c r="P173" s="63" t="s">
        <v>96</v>
      </c>
      <c r="Q173" s="64">
        <v>12</v>
      </c>
    </row>
    <row r="174" spans="1:17" s="13" customFormat="1" ht="25.5">
      <c r="A174" s="47" t="s">
        <v>157</v>
      </c>
      <c r="B174" s="48" t="s">
        <v>158</v>
      </c>
      <c r="C174" s="81">
        <v>200</v>
      </c>
      <c r="D174" s="81">
        <v>0.3</v>
      </c>
      <c r="E174" s="81">
        <v>0</v>
      </c>
      <c r="F174" s="81">
        <v>6.7</v>
      </c>
      <c r="G174" s="81">
        <v>27.9</v>
      </c>
      <c r="H174" s="81">
        <v>6.9</v>
      </c>
      <c r="I174" s="81">
        <v>4.5999999999999996</v>
      </c>
      <c r="J174" s="81">
        <v>8.5</v>
      </c>
      <c r="K174" s="81">
        <v>0.77</v>
      </c>
      <c r="L174" s="81">
        <v>0.38</v>
      </c>
      <c r="M174" s="81" t="s">
        <v>43</v>
      </c>
      <c r="N174" s="81" t="s">
        <v>159</v>
      </c>
      <c r="O174" s="81">
        <v>0.01</v>
      </c>
      <c r="P174" s="81">
        <v>0.03</v>
      </c>
      <c r="Q174" s="82">
        <v>1.1599999999999999</v>
      </c>
    </row>
    <row r="175" spans="1:17" ht="38.25">
      <c r="A175" s="47" t="s">
        <v>214</v>
      </c>
      <c r="B175" s="48" t="s">
        <v>218</v>
      </c>
      <c r="C175" s="79">
        <v>150</v>
      </c>
      <c r="D175" s="79">
        <v>2.25</v>
      </c>
      <c r="E175" s="79">
        <v>0.15</v>
      </c>
      <c r="F175" s="79">
        <v>32.700000000000003</v>
      </c>
      <c r="G175" s="79">
        <v>133.5</v>
      </c>
      <c r="H175" s="79">
        <v>46.67</v>
      </c>
      <c r="I175" s="79">
        <v>17.329999999999998</v>
      </c>
      <c r="J175" s="79">
        <v>30.67</v>
      </c>
      <c r="K175" s="79">
        <v>0.4</v>
      </c>
      <c r="L175" s="79">
        <v>0</v>
      </c>
      <c r="M175" s="79">
        <v>10.67</v>
      </c>
      <c r="N175" s="79">
        <v>0.05</v>
      </c>
      <c r="O175" s="79">
        <v>0.04</v>
      </c>
      <c r="P175" s="79">
        <v>0.27</v>
      </c>
      <c r="Q175" s="80">
        <v>80</v>
      </c>
    </row>
    <row r="176" spans="1:17" s="49" customFormat="1">
      <c r="A176" s="24"/>
      <c r="B176" s="17" t="s">
        <v>25</v>
      </c>
      <c r="C176" s="18"/>
      <c r="D176" s="18">
        <f t="shared" ref="D176:Q176" si="29">SUM(D171:D174)+D175</f>
        <v>20.16</v>
      </c>
      <c r="E176" s="18">
        <f t="shared" si="29"/>
        <v>20</v>
      </c>
      <c r="F176" s="18">
        <f t="shared" si="29"/>
        <v>80.240000000000009</v>
      </c>
      <c r="G176" s="18">
        <f t="shared" si="29"/>
        <v>569.64</v>
      </c>
      <c r="H176" s="18">
        <f t="shared" si="29"/>
        <v>109.66999999999999</v>
      </c>
      <c r="I176" s="18">
        <f t="shared" si="29"/>
        <v>72.13</v>
      </c>
      <c r="J176" s="18">
        <f t="shared" si="29"/>
        <v>438.97</v>
      </c>
      <c r="K176" s="18">
        <f t="shared" si="29"/>
        <v>4.21</v>
      </c>
      <c r="L176" s="18">
        <f t="shared" si="29"/>
        <v>240.38</v>
      </c>
      <c r="M176" s="18">
        <f t="shared" si="29"/>
        <v>307.75</v>
      </c>
      <c r="N176" s="18">
        <f t="shared" si="29"/>
        <v>0.21000000000000002</v>
      </c>
      <c r="O176" s="18">
        <f t="shared" si="29"/>
        <v>0.53</v>
      </c>
      <c r="P176" s="18">
        <f t="shared" si="29"/>
        <v>23.85</v>
      </c>
      <c r="Q176" s="18">
        <f t="shared" si="29"/>
        <v>95.93</v>
      </c>
    </row>
    <row r="177" spans="1:17" s="49" customFormat="1">
      <c r="A177" s="12"/>
      <c r="B177" s="19" t="s">
        <v>19</v>
      </c>
      <c r="C177" s="165"/>
      <c r="D177" s="165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6"/>
    </row>
    <row r="178" spans="1:17" s="49" customFormat="1" ht="25.5">
      <c r="A178" s="47" t="s">
        <v>163</v>
      </c>
      <c r="B178" s="48" t="s">
        <v>164</v>
      </c>
      <c r="C178" s="79">
        <v>60</v>
      </c>
      <c r="D178" s="79">
        <v>0.79</v>
      </c>
      <c r="E178" s="79">
        <v>3.83</v>
      </c>
      <c r="F178" s="79">
        <v>3.88</v>
      </c>
      <c r="G178" s="79">
        <v>36</v>
      </c>
      <c r="H178" s="79">
        <v>14.99</v>
      </c>
      <c r="I178" s="79">
        <v>10</v>
      </c>
      <c r="J178" s="79">
        <v>17.88</v>
      </c>
      <c r="K178" s="79">
        <v>17.68</v>
      </c>
      <c r="L178" s="79">
        <v>0.28999999999999998</v>
      </c>
      <c r="M178" s="79">
        <v>382.6</v>
      </c>
      <c r="N178" s="79">
        <v>5.24</v>
      </c>
      <c r="O178" s="79">
        <v>0.01</v>
      </c>
      <c r="P178" s="79">
        <v>0.02</v>
      </c>
      <c r="Q178" s="80">
        <v>44.8</v>
      </c>
    </row>
    <row r="179" spans="1:17" s="49" customFormat="1" ht="38.25">
      <c r="A179" s="47" t="s">
        <v>135</v>
      </c>
      <c r="B179" s="48" t="s">
        <v>136</v>
      </c>
      <c r="C179" s="142" t="s">
        <v>54</v>
      </c>
      <c r="D179" s="142">
        <v>6.7</v>
      </c>
      <c r="E179" s="142">
        <v>11.62</v>
      </c>
      <c r="F179" s="142">
        <v>11.69</v>
      </c>
      <c r="G179" s="142">
        <v>135</v>
      </c>
      <c r="H179" s="142">
        <v>29.5</v>
      </c>
      <c r="I179" s="142">
        <v>23.8</v>
      </c>
      <c r="J179" s="142">
        <v>57.73</v>
      </c>
      <c r="K179" s="142">
        <v>1</v>
      </c>
      <c r="L179" s="142" t="s">
        <v>43</v>
      </c>
      <c r="M179" s="142">
        <v>206.5</v>
      </c>
      <c r="N179" s="142">
        <v>0.09</v>
      </c>
      <c r="O179" s="142">
        <v>0.05</v>
      </c>
      <c r="P179" s="142">
        <v>0.96</v>
      </c>
      <c r="Q179" s="143">
        <v>6.08</v>
      </c>
    </row>
    <row r="180" spans="1:17" s="49" customFormat="1">
      <c r="A180" s="47" t="s">
        <v>66</v>
      </c>
      <c r="B180" s="55" t="s">
        <v>55</v>
      </c>
      <c r="C180" s="79">
        <v>100</v>
      </c>
      <c r="D180" s="79">
        <v>10.08</v>
      </c>
      <c r="E180" s="79">
        <v>10.17</v>
      </c>
      <c r="F180" s="79">
        <v>7.37</v>
      </c>
      <c r="G180" s="79">
        <v>235</v>
      </c>
      <c r="H180" s="79">
        <v>24.36</v>
      </c>
      <c r="I180" s="79">
        <v>22.92</v>
      </c>
      <c r="J180" s="79">
        <v>150.94999999999999</v>
      </c>
      <c r="K180" s="79">
        <v>2.2999999999999998</v>
      </c>
      <c r="L180" s="79" t="s">
        <v>43</v>
      </c>
      <c r="M180" s="79">
        <v>20</v>
      </c>
      <c r="N180" s="79">
        <v>0.04</v>
      </c>
      <c r="O180" s="79">
        <v>0.1</v>
      </c>
      <c r="P180" s="79">
        <v>3.4</v>
      </c>
      <c r="Q180" s="80">
        <v>1.38</v>
      </c>
    </row>
    <row r="181" spans="1:17" s="49" customFormat="1" ht="25.5">
      <c r="A181" s="47" t="s">
        <v>61</v>
      </c>
      <c r="B181" s="55" t="s">
        <v>20</v>
      </c>
      <c r="C181" s="63">
        <v>150</v>
      </c>
      <c r="D181" s="63">
        <v>8.6</v>
      </c>
      <c r="E181" s="63">
        <v>5.54</v>
      </c>
      <c r="F181" s="63">
        <v>39.6</v>
      </c>
      <c r="G181" s="63">
        <v>243.75</v>
      </c>
      <c r="H181" s="63">
        <v>288.33</v>
      </c>
      <c r="I181" s="63">
        <v>16.47</v>
      </c>
      <c r="J181" s="63">
        <v>150.83000000000001</v>
      </c>
      <c r="K181" s="63">
        <v>22.6</v>
      </c>
      <c r="L181" s="63">
        <v>5.3</v>
      </c>
      <c r="M181" s="63">
        <v>25.16</v>
      </c>
      <c r="N181" s="63">
        <v>0.8</v>
      </c>
      <c r="O181" s="63">
        <v>0.23</v>
      </c>
      <c r="P181" s="63">
        <v>0.1</v>
      </c>
      <c r="Q181" s="64">
        <v>5.5</v>
      </c>
    </row>
    <row r="182" spans="1:17" s="49" customFormat="1">
      <c r="A182" s="47" t="s">
        <v>104</v>
      </c>
      <c r="B182" s="48" t="s">
        <v>105</v>
      </c>
      <c r="C182" s="52">
        <v>200</v>
      </c>
      <c r="D182" s="52">
        <v>0.12</v>
      </c>
      <c r="E182" s="52">
        <v>0.02</v>
      </c>
      <c r="F182" s="52">
        <v>26.56</v>
      </c>
      <c r="G182" s="52">
        <v>106.8</v>
      </c>
      <c r="H182" s="52">
        <v>12.96</v>
      </c>
      <c r="I182" s="52">
        <v>4.5999999999999996</v>
      </c>
      <c r="J182" s="52">
        <v>3.2</v>
      </c>
      <c r="K182" s="52">
        <v>0.14000000000000001</v>
      </c>
      <c r="L182" s="52" t="s">
        <v>96</v>
      </c>
      <c r="M182" s="52">
        <v>1.6</v>
      </c>
      <c r="N182" s="52">
        <v>2E-3</v>
      </c>
      <c r="O182" s="52">
        <v>2E-3</v>
      </c>
      <c r="P182" s="52">
        <v>0.02</v>
      </c>
      <c r="Q182" s="53">
        <v>8</v>
      </c>
    </row>
    <row r="183" spans="1:17" s="13" customFormat="1" ht="25.5">
      <c r="A183" s="47" t="s">
        <v>144</v>
      </c>
      <c r="B183" s="48" t="s">
        <v>46</v>
      </c>
      <c r="C183" s="52">
        <v>20</v>
      </c>
      <c r="D183" s="52">
        <v>2.11</v>
      </c>
      <c r="E183" s="52">
        <v>0.3</v>
      </c>
      <c r="F183" s="52">
        <v>12.88</v>
      </c>
      <c r="G183" s="52">
        <v>46.76</v>
      </c>
      <c r="H183" s="52">
        <v>4.5999999999999996</v>
      </c>
      <c r="I183" s="52">
        <v>6.6</v>
      </c>
      <c r="J183" s="52">
        <v>17.399999999999999</v>
      </c>
      <c r="K183" s="52">
        <v>0.22</v>
      </c>
      <c r="L183" s="52" t="s">
        <v>43</v>
      </c>
      <c r="M183" s="52" t="s">
        <v>43</v>
      </c>
      <c r="N183" s="52">
        <v>0.02</v>
      </c>
      <c r="O183" s="52" t="s">
        <v>96</v>
      </c>
      <c r="P183" s="52" t="s">
        <v>96</v>
      </c>
      <c r="Q183" s="53">
        <v>6</v>
      </c>
    </row>
    <row r="184" spans="1:17" ht="25.5">
      <c r="A184" s="47" t="s">
        <v>144</v>
      </c>
      <c r="B184" s="48" t="s">
        <v>47</v>
      </c>
      <c r="C184" s="52">
        <v>40</v>
      </c>
      <c r="D184" s="52">
        <v>2.11</v>
      </c>
      <c r="E184" s="52">
        <v>0.44</v>
      </c>
      <c r="F184" s="52">
        <v>19.78</v>
      </c>
      <c r="G184" s="52">
        <v>91.96</v>
      </c>
      <c r="H184" s="52">
        <v>9.1999999999999993</v>
      </c>
      <c r="I184" s="52">
        <v>10</v>
      </c>
      <c r="J184" s="52" t="s">
        <v>96</v>
      </c>
      <c r="K184" s="52">
        <v>1.24</v>
      </c>
      <c r="L184" s="52" t="s">
        <v>96</v>
      </c>
      <c r="M184" s="52">
        <v>42.4</v>
      </c>
      <c r="N184" s="52">
        <v>0.04</v>
      </c>
      <c r="O184" s="52" t="s">
        <v>96</v>
      </c>
      <c r="P184" s="52" t="s">
        <v>96</v>
      </c>
      <c r="Q184" s="53" t="s">
        <v>96</v>
      </c>
    </row>
    <row r="185" spans="1:17" s="49" customFormat="1">
      <c r="A185" s="24"/>
      <c r="B185" s="17" t="s">
        <v>25</v>
      </c>
      <c r="C185" s="18"/>
      <c r="D185" s="18">
        <f>SUM(D178:D184)</f>
        <v>30.51</v>
      </c>
      <c r="E185" s="18">
        <f t="shared" ref="E185:Q185" si="30">SUM(E178:E184)</f>
        <v>31.919999999999998</v>
      </c>
      <c r="F185" s="18">
        <f t="shared" si="30"/>
        <v>121.76</v>
      </c>
      <c r="G185" s="18">
        <f t="shared" si="30"/>
        <v>895.27</v>
      </c>
      <c r="H185" s="18">
        <f t="shared" si="30"/>
        <v>383.93999999999994</v>
      </c>
      <c r="I185" s="18">
        <f t="shared" si="30"/>
        <v>94.389999999999986</v>
      </c>
      <c r="J185" s="18">
        <f t="shared" si="30"/>
        <v>397.98999999999995</v>
      </c>
      <c r="K185" s="18">
        <f t="shared" si="30"/>
        <v>45.18</v>
      </c>
      <c r="L185" s="18">
        <f t="shared" si="30"/>
        <v>5.59</v>
      </c>
      <c r="M185" s="18">
        <f t="shared" si="30"/>
        <v>678.26</v>
      </c>
      <c r="N185" s="18">
        <f t="shared" si="30"/>
        <v>6.2319999999999993</v>
      </c>
      <c r="O185" s="18">
        <f t="shared" si="30"/>
        <v>0.39200000000000002</v>
      </c>
      <c r="P185" s="18">
        <f t="shared" si="30"/>
        <v>4.4999999999999991</v>
      </c>
      <c r="Q185" s="25">
        <f t="shared" si="30"/>
        <v>71.759999999999991</v>
      </c>
    </row>
    <row r="186" spans="1:17" s="49" customFormat="1">
      <c r="A186" s="12"/>
      <c r="B186" s="19" t="s">
        <v>38</v>
      </c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4"/>
    </row>
    <row r="187" spans="1:17" s="49" customFormat="1">
      <c r="A187" s="47" t="s">
        <v>67</v>
      </c>
      <c r="B187" s="48" t="s">
        <v>86</v>
      </c>
      <c r="C187" s="130">
        <v>200</v>
      </c>
      <c r="D187" s="130">
        <v>1</v>
      </c>
      <c r="E187" s="130" t="s">
        <v>96</v>
      </c>
      <c r="F187" s="130">
        <v>20.2</v>
      </c>
      <c r="G187" s="130">
        <v>86.6</v>
      </c>
      <c r="H187" s="130">
        <v>14</v>
      </c>
      <c r="I187" s="130">
        <v>8</v>
      </c>
      <c r="J187" s="130">
        <v>14</v>
      </c>
      <c r="K187" s="130">
        <v>2.8</v>
      </c>
      <c r="L187" s="130" t="s">
        <v>96</v>
      </c>
      <c r="M187" s="130" t="s">
        <v>96</v>
      </c>
      <c r="N187" s="130">
        <v>0.02</v>
      </c>
      <c r="O187" s="130" t="s">
        <v>96</v>
      </c>
      <c r="P187" s="130" t="s">
        <v>96</v>
      </c>
      <c r="Q187" s="131">
        <v>4</v>
      </c>
    </row>
    <row r="188" spans="1:17" s="13" customFormat="1" ht="25.5">
      <c r="A188" s="47" t="s">
        <v>125</v>
      </c>
      <c r="B188" s="48" t="s">
        <v>210</v>
      </c>
      <c r="C188" s="114">
        <v>50</v>
      </c>
      <c r="D188" s="114">
        <v>3.48</v>
      </c>
      <c r="E188" s="114">
        <v>5.16</v>
      </c>
      <c r="F188" s="114">
        <v>25.55</v>
      </c>
      <c r="G188" s="114">
        <v>131</v>
      </c>
      <c r="H188" s="114">
        <v>11</v>
      </c>
      <c r="I188" s="114">
        <v>14.5</v>
      </c>
      <c r="J188" s="114">
        <v>37</v>
      </c>
      <c r="K188" s="114">
        <v>0.69</v>
      </c>
      <c r="L188" s="114">
        <v>13</v>
      </c>
      <c r="M188" s="114">
        <v>15</v>
      </c>
      <c r="N188" s="114">
        <v>7.0000000000000007E-2</v>
      </c>
      <c r="O188" s="114">
        <v>0.04</v>
      </c>
      <c r="P188" s="114">
        <v>0.79</v>
      </c>
      <c r="Q188" s="115" t="s">
        <v>43</v>
      </c>
    </row>
    <row r="189" spans="1:17">
      <c r="A189" s="24"/>
      <c r="B189" s="17" t="s">
        <v>25</v>
      </c>
      <c r="C189" s="18"/>
      <c r="D189" s="18">
        <f t="shared" ref="D189:Q189" si="31">SUM(D187:D188)</f>
        <v>4.4800000000000004</v>
      </c>
      <c r="E189" s="18">
        <f t="shared" si="31"/>
        <v>5.16</v>
      </c>
      <c r="F189" s="18">
        <f t="shared" si="31"/>
        <v>45.75</v>
      </c>
      <c r="G189" s="18">
        <f t="shared" si="31"/>
        <v>217.6</v>
      </c>
      <c r="H189" s="18">
        <f t="shared" si="31"/>
        <v>25</v>
      </c>
      <c r="I189" s="18">
        <f t="shared" si="31"/>
        <v>22.5</v>
      </c>
      <c r="J189" s="18">
        <f t="shared" si="31"/>
        <v>51</v>
      </c>
      <c r="K189" s="18">
        <f t="shared" si="31"/>
        <v>3.4899999999999998</v>
      </c>
      <c r="L189" s="18">
        <f t="shared" si="31"/>
        <v>13</v>
      </c>
      <c r="M189" s="18">
        <f t="shared" si="31"/>
        <v>15</v>
      </c>
      <c r="N189" s="18">
        <f t="shared" si="31"/>
        <v>9.0000000000000011E-2</v>
      </c>
      <c r="O189" s="18">
        <f t="shared" si="31"/>
        <v>0.04</v>
      </c>
      <c r="P189" s="18">
        <f t="shared" si="31"/>
        <v>0.79</v>
      </c>
      <c r="Q189" s="18">
        <f t="shared" si="31"/>
        <v>4</v>
      </c>
    </row>
    <row r="190" spans="1:17">
      <c r="A190" s="24"/>
      <c r="B190" s="17" t="s">
        <v>26</v>
      </c>
      <c r="C190" s="18"/>
      <c r="D190" s="18">
        <f t="shared" ref="D190:Q190" si="32">D176+D189</f>
        <v>24.64</v>
      </c>
      <c r="E190" s="18">
        <f t="shared" si="32"/>
        <v>25.16</v>
      </c>
      <c r="F190" s="18">
        <f t="shared" si="32"/>
        <v>125.99000000000001</v>
      </c>
      <c r="G190" s="18">
        <f t="shared" si="32"/>
        <v>787.24</v>
      </c>
      <c r="H190" s="18">
        <f t="shared" si="32"/>
        <v>134.66999999999999</v>
      </c>
      <c r="I190" s="18">
        <f t="shared" si="32"/>
        <v>94.63</v>
      </c>
      <c r="J190" s="18">
        <f t="shared" si="32"/>
        <v>489.97</v>
      </c>
      <c r="K190" s="18">
        <f t="shared" si="32"/>
        <v>7.6999999999999993</v>
      </c>
      <c r="L190" s="18">
        <f t="shared" si="32"/>
        <v>253.38</v>
      </c>
      <c r="M190" s="18">
        <f t="shared" si="32"/>
        <v>322.75</v>
      </c>
      <c r="N190" s="18">
        <f t="shared" si="32"/>
        <v>0.30000000000000004</v>
      </c>
      <c r="O190" s="18">
        <f t="shared" si="32"/>
        <v>0.57000000000000006</v>
      </c>
      <c r="P190" s="18">
        <f t="shared" si="32"/>
        <v>24.64</v>
      </c>
      <c r="Q190" s="18">
        <f t="shared" si="32"/>
        <v>99.93</v>
      </c>
    </row>
    <row r="191" spans="1:17" s="49" customFormat="1">
      <c r="A191" s="170" t="s">
        <v>33</v>
      </c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2"/>
    </row>
    <row r="192" spans="1:17" s="49" customFormat="1">
      <c r="A192" s="12"/>
      <c r="B192" s="15" t="s">
        <v>15</v>
      </c>
      <c r="C192" s="165"/>
      <c r="D192" s="165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6"/>
    </row>
    <row r="193" spans="1:17" s="49" customFormat="1" ht="25.5">
      <c r="A193" s="47" t="s">
        <v>72</v>
      </c>
      <c r="B193" s="48" t="s">
        <v>154</v>
      </c>
      <c r="C193" s="79">
        <v>60</v>
      </c>
      <c r="D193" s="79">
        <v>0.66</v>
      </c>
      <c r="E193" s="79">
        <v>2.1</v>
      </c>
      <c r="F193" s="79">
        <v>2.2799999999999998</v>
      </c>
      <c r="G193" s="79">
        <v>13.2</v>
      </c>
      <c r="H193" s="79">
        <v>8.4</v>
      </c>
      <c r="I193" s="79">
        <v>12</v>
      </c>
      <c r="J193" s="79">
        <v>15.6</v>
      </c>
      <c r="K193" s="79">
        <v>0.54</v>
      </c>
      <c r="L193" s="79" t="s">
        <v>43</v>
      </c>
      <c r="M193" s="79">
        <v>79.8</v>
      </c>
      <c r="N193" s="79">
        <v>0.04</v>
      </c>
      <c r="O193" s="79">
        <v>0.02</v>
      </c>
      <c r="P193" s="79">
        <v>0.3</v>
      </c>
      <c r="Q193" s="80">
        <v>10.5</v>
      </c>
    </row>
    <row r="194" spans="1:17" s="49" customFormat="1" ht="25.5">
      <c r="A194" s="81" t="s">
        <v>194</v>
      </c>
      <c r="B194" s="48" t="s">
        <v>193</v>
      </c>
      <c r="C194" s="56">
        <v>100</v>
      </c>
      <c r="D194" s="81">
        <v>12.4</v>
      </c>
      <c r="E194" s="81">
        <v>4.2</v>
      </c>
      <c r="F194" s="81">
        <v>5</v>
      </c>
      <c r="G194" s="81">
        <v>107.4</v>
      </c>
      <c r="H194" s="81">
        <v>45</v>
      </c>
      <c r="I194" s="81">
        <v>39</v>
      </c>
      <c r="J194" s="81">
        <v>178</v>
      </c>
      <c r="K194" s="81">
        <v>0.89</v>
      </c>
      <c r="L194" s="81">
        <v>143</v>
      </c>
      <c r="M194" s="81">
        <v>27.79</v>
      </c>
      <c r="N194" s="81">
        <v>7.0000000000000007E-2</v>
      </c>
      <c r="O194" s="81">
        <v>0.12</v>
      </c>
      <c r="P194" s="81">
        <v>1.39</v>
      </c>
      <c r="Q194" s="82">
        <v>0.54</v>
      </c>
    </row>
    <row r="195" spans="1:17" s="49" customFormat="1">
      <c r="A195" s="47" t="s">
        <v>63</v>
      </c>
      <c r="B195" s="48" t="s">
        <v>23</v>
      </c>
      <c r="C195" s="79">
        <v>150</v>
      </c>
      <c r="D195" s="79">
        <v>3.64</v>
      </c>
      <c r="E195" s="79">
        <v>4.1100000000000003</v>
      </c>
      <c r="F195" s="79">
        <v>36.68</v>
      </c>
      <c r="G195" s="79">
        <v>233</v>
      </c>
      <c r="H195" s="79">
        <v>1.52</v>
      </c>
      <c r="I195" s="79">
        <v>18.149999999999999</v>
      </c>
      <c r="J195" s="79">
        <v>67.67</v>
      </c>
      <c r="K195" s="79">
        <v>0.59</v>
      </c>
      <c r="L195" s="79" t="s">
        <v>43</v>
      </c>
      <c r="M195" s="79">
        <v>22.5</v>
      </c>
      <c r="N195" s="79">
        <v>0.3</v>
      </c>
      <c r="O195" s="79">
        <v>0.03</v>
      </c>
      <c r="P195" s="79">
        <v>0.23</v>
      </c>
      <c r="Q195" s="80">
        <v>2.0299999999999998</v>
      </c>
    </row>
    <row r="196" spans="1:17" s="46" customFormat="1" ht="25.5">
      <c r="A196" s="47" t="s">
        <v>144</v>
      </c>
      <c r="B196" s="48" t="s">
        <v>47</v>
      </c>
      <c r="C196" s="79">
        <v>20</v>
      </c>
      <c r="D196" s="79">
        <v>1.05</v>
      </c>
      <c r="E196" s="79">
        <v>0.22</v>
      </c>
      <c r="F196" s="79">
        <v>9.89</v>
      </c>
      <c r="G196" s="79">
        <v>45.98</v>
      </c>
      <c r="H196" s="79">
        <v>4.5999999999999996</v>
      </c>
      <c r="I196" s="79">
        <v>5</v>
      </c>
      <c r="J196" s="79" t="s">
        <v>96</v>
      </c>
      <c r="K196" s="79">
        <v>0.62</v>
      </c>
      <c r="L196" s="79" t="s">
        <v>96</v>
      </c>
      <c r="M196" s="79">
        <v>21.2</v>
      </c>
      <c r="N196" s="79">
        <v>0.02</v>
      </c>
      <c r="O196" s="79" t="s">
        <v>96</v>
      </c>
      <c r="P196" s="79" t="s">
        <v>96</v>
      </c>
      <c r="Q196" s="80" t="s">
        <v>96</v>
      </c>
    </row>
    <row r="197" spans="1:17" s="34" customFormat="1">
      <c r="A197" s="47" t="s">
        <v>67</v>
      </c>
      <c r="B197" s="48" t="s">
        <v>86</v>
      </c>
      <c r="C197" s="79">
        <v>200</v>
      </c>
      <c r="D197" s="79" t="s">
        <v>43</v>
      </c>
      <c r="E197" s="79" t="s">
        <v>96</v>
      </c>
      <c r="F197" s="79">
        <v>24</v>
      </c>
      <c r="G197" s="79">
        <v>100</v>
      </c>
      <c r="H197" s="79">
        <v>14</v>
      </c>
      <c r="I197" s="79">
        <v>8</v>
      </c>
      <c r="J197" s="79">
        <v>14</v>
      </c>
      <c r="K197" s="79">
        <v>2.8</v>
      </c>
      <c r="L197" s="79" t="s">
        <v>96</v>
      </c>
      <c r="M197" s="79" t="s">
        <v>96</v>
      </c>
      <c r="N197" s="79">
        <v>0.02</v>
      </c>
      <c r="O197" s="79" t="s">
        <v>96</v>
      </c>
      <c r="P197" s="79" t="s">
        <v>96</v>
      </c>
      <c r="Q197" s="80">
        <v>4</v>
      </c>
    </row>
    <row r="198" spans="1:17" ht="25.5">
      <c r="A198" s="93" t="s">
        <v>144</v>
      </c>
      <c r="B198" s="77" t="s">
        <v>211</v>
      </c>
      <c r="C198" s="70">
        <v>50</v>
      </c>
      <c r="D198" s="71">
        <v>4.0999999999999996</v>
      </c>
      <c r="E198" s="71">
        <v>11.32</v>
      </c>
      <c r="F198" s="71">
        <v>9.94</v>
      </c>
      <c r="G198" s="71">
        <v>116.9</v>
      </c>
      <c r="H198" s="71">
        <v>11.5</v>
      </c>
      <c r="I198" s="71">
        <v>13.2</v>
      </c>
      <c r="J198" s="71" t="s">
        <v>96</v>
      </c>
      <c r="K198" s="71">
        <v>0.44</v>
      </c>
      <c r="L198" s="71" t="s">
        <v>43</v>
      </c>
      <c r="M198" s="71">
        <v>34.799999999999997</v>
      </c>
      <c r="N198" s="71">
        <v>0.04</v>
      </c>
      <c r="O198" s="71" t="s">
        <v>43</v>
      </c>
      <c r="P198" s="72" t="s">
        <v>43</v>
      </c>
      <c r="Q198" s="46" t="s">
        <v>43</v>
      </c>
    </row>
    <row r="199" spans="1:17" s="49" customFormat="1">
      <c r="A199" s="30"/>
      <c r="B199" s="31" t="s">
        <v>25</v>
      </c>
      <c r="C199" s="32"/>
      <c r="D199" s="32">
        <f t="shared" ref="D199:Q199" si="33">SUM(D193:D198)</f>
        <v>21.85</v>
      </c>
      <c r="E199" s="32">
        <f t="shared" si="33"/>
        <v>21.950000000000003</v>
      </c>
      <c r="F199" s="32">
        <f t="shared" si="33"/>
        <v>87.789999999999992</v>
      </c>
      <c r="G199" s="32">
        <f t="shared" si="33"/>
        <v>616.48</v>
      </c>
      <c r="H199" s="32">
        <f t="shared" si="33"/>
        <v>85.02000000000001</v>
      </c>
      <c r="I199" s="32">
        <f t="shared" si="33"/>
        <v>95.350000000000009</v>
      </c>
      <c r="J199" s="32">
        <f t="shared" si="33"/>
        <v>275.27</v>
      </c>
      <c r="K199" s="32">
        <f t="shared" si="33"/>
        <v>5.88</v>
      </c>
      <c r="L199" s="32">
        <f t="shared" si="33"/>
        <v>143</v>
      </c>
      <c r="M199" s="32">
        <f t="shared" si="33"/>
        <v>186.08999999999997</v>
      </c>
      <c r="N199" s="32">
        <f t="shared" si="33"/>
        <v>0.49000000000000005</v>
      </c>
      <c r="O199" s="32">
        <f t="shared" si="33"/>
        <v>0.16999999999999998</v>
      </c>
      <c r="P199" s="32">
        <f t="shared" si="33"/>
        <v>1.92</v>
      </c>
      <c r="Q199" s="33">
        <f t="shared" si="33"/>
        <v>17.07</v>
      </c>
    </row>
    <row r="200" spans="1:17" s="49" customFormat="1">
      <c r="A200" s="12"/>
      <c r="B200" s="15" t="s">
        <v>19</v>
      </c>
      <c r="C200" s="165"/>
      <c r="D200" s="165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6"/>
    </row>
    <row r="201" spans="1:17" s="49" customFormat="1">
      <c r="A201" s="47" t="s">
        <v>62</v>
      </c>
      <c r="B201" s="48" t="s">
        <v>49</v>
      </c>
      <c r="C201" s="65">
        <v>60</v>
      </c>
      <c r="D201" s="65">
        <v>0.88</v>
      </c>
      <c r="E201" s="65">
        <v>3.75</v>
      </c>
      <c r="F201" s="65">
        <v>13.12</v>
      </c>
      <c r="G201" s="65">
        <v>58</v>
      </c>
      <c r="H201" s="65">
        <v>22.13</v>
      </c>
      <c r="I201" s="65">
        <v>12.88</v>
      </c>
      <c r="J201" s="65">
        <v>25.38</v>
      </c>
      <c r="K201" s="65">
        <v>0.08</v>
      </c>
      <c r="L201" s="65" t="s">
        <v>96</v>
      </c>
      <c r="M201" s="65">
        <v>1.17</v>
      </c>
      <c r="N201" s="65">
        <v>0.01</v>
      </c>
      <c r="O201" s="65">
        <v>1.67</v>
      </c>
      <c r="P201" s="65">
        <v>0.11</v>
      </c>
      <c r="Q201" s="66">
        <v>4.12</v>
      </c>
    </row>
    <row r="202" spans="1:17" s="49" customFormat="1" ht="38.25">
      <c r="A202" s="47" t="s">
        <v>98</v>
      </c>
      <c r="B202" s="48" t="s">
        <v>99</v>
      </c>
      <c r="C202" s="148" t="s">
        <v>54</v>
      </c>
      <c r="D202" s="148">
        <v>3.9</v>
      </c>
      <c r="E202" s="148">
        <v>16.27</v>
      </c>
      <c r="F202" s="148">
        <v>36.54</v>
      </c>
      <c r="G202" s="148">
        <v>148.25</v>
      </c>
      <c r="H202" s="148">
        <v>42.68</v>
      </c>
      <c r="I202" s="148">
        <v>35.58</v>
      </c>
      <c r="J202" s="148">
        <v>88.1</v>
      </c>
      <c r="K202" s="148">
        <v>2.0499999999999998</v>
      </c>
      <c r="L202" s="148" t="s">
        <v>96</v>
      </c>
      <c r="M202" s="148">
        <v>251.9</v>
      </c>
      <c r="N202" s="148">
        <v>0.23</v>
      </c>
      <c r="O202" s="148">
        <v>7.0000000000000007E-2</v>
      </c>
      <c r="P202" s="148">
        <v>1.1499999999999999</v>
      </c>
      <c r="Q202" s="149">
        <v>5.83</v>
      </c>
    </row>
    <row r="203" spans="1:17" s="46" customFormat="1" ht="29.25" customHeight="1">
      <c r="A203" s="47" t="s">
        <v>195</v>
      </c>
      <c r="B203" s="48" t="s">
        <v>196</v>
      </c>
      <c r="C203" s="65">
        <v>60</v>
      </c>
      <c r="D203" s="65">
        <v>14</v>
      </c>
      <c r="E203" s="65">
        <v>9.1999999999999993</v>
      </c>
      <c r="F203" s="65">
        <v>12.6</v>
      </c>
      <c r="G203" s="65">
        <v>187.4</v>
      </c>
      <c r="H203" s="65">
        <v>19</v>
      </c>
      <c r="I203" s="65">
        <v>16</v>
      </c>
      <c r="J203" s="65">
        <v>214</v>
      </c>
      <c r="K203" s="65">
        <v>4.3499999999999996</v>
      </c>
      <c r="L203" s="65">
        <v>3363</v>
      </c>
      <c r="M203" s="65"/>
      <c r="N203" s="65">
        <v>0.17</v>
      </c>
      <c r="O203" s="65">
        <v>1.18</v>
      </c>
      <c r="P203" s="65">
        <v>8.08</v>
      </c>
      <c r="Q203" s="66">
        <v>8.6300000000000008</v>
      </c>
    </row>
    <row r="204" spans="1:17" s="49" customFormat="1">
      <c r="A204" s="52" t="s">
        <v>64</v>
      </c>
      <c r="B204" s="48" t="s">
        <v>28</v>
      </c>
      <c r="C204" s="52">
        <v>150</v>
      </c>
      <c r="D204" s="52">
        <v>5.75</v>
      </c>
      <c r="E204" s="52">
        <v>3.5</v>
      </c>
      <c r="F204" s="52">
        <v>25.57</v>
      </c>
      <c r="G204" s="52">
        <v>158.16</v>
      </c>
      <c r="H204" s="52">
        <v>16.27</v>
      </c>
      <c r="I204" s="52">
        <v>32.58</v>
      </c>
      <c r="J204" s="52">
        <v>98.58</v>
      </c>
      <c r="K204" s="52">
        <v>1.1299999999999999</v>
      </c>
      <c r="L204" s="52" t="s">
        <v>43</v>
      </c>
      <c r="M204" s="52">
        <v>32</v>
      </c>
      <c r="N204" s="52">
        <v>0.17</v>
      </c>
      <c r="O204" s="52">
        <v>0.1</v>
      </c>
      <c r="P204" s="52">
        <v>1.9</v>
      </c>
      <c r="Q204" s="52">
        <v>23.33</v>
      </c>
    </row>
    <row r="205" spans="1:17" s="49" customFormat="1" ht="26.25" thickBot="1">
      <c r="A205" s="74" t="s">
        <v>171</v>
      </c>
      <c r="B205" s="75" t="s">
        <v>172</v>
      </c>
      <c r="C205" s="76">
        <v>200</v>
      </c>
      <c r="D205" s="76">
        <v>0.2</v>
      </c>
      <c r="E205" s="76">
        <v>0</v>
      </c>
      <c r="F205" s="76">
        <v>8</v>
      </c>
      <c r="G205" s="76">
        <v>33</v>
      </c>
      <c r="H205" s="76">
        <v>6.7</v>
      </c>
      <c r="I205" s="76">
        <v>2.5</v>
      </c>
      <c r="J205" s="76">
        <v>4.4000000000000004</v>
      </c>
      <c r="K205" s="76">
        <v>0.08</v>
      </c>
      <c r="L205" s="76">
        <v>1.06</v>
      </c>
      <c r="M205" s="76" t="s">
        <v>43</v>
      </c>
      <c r="N205" s="76">
        <v>0.01</v>
      </c>
      <c r="O205" s="76">
        <v>0.01</v>
      </c>
      <c r="P205" s="76">
        <v>0.03</v>
      </c>
      <c r="Q205" s="76">
        <v>5.28</v>
      </c>
    </row>
    <row r="206" spans="1:17" s="34" customFormat="1" ht="25.5">
      <c r="A206" s="47" t="s">
        <v>144</v>
      </c>
      <c r="B206" s="48" t="s">
        <v>46</v>
      </c>
      <c r="C206" s="52">
        <v>20</v>
      </c>
      <c r="D206" s="52">
        <v>2.11</v>
      </c>
      <c r="E206" s="52">
        <v>0.3</v>
      </c>
      <c r="F206" s="52">
        <v>12.88</v>
      </c>
      <c r="G206" s="52">
        <v>46.76</v>
      </c>
      <c r="H206" s="52">
        <v>4.5999999999999996</v>
      </c>
      <c r="I206" s="52">
        <v>6.6</v>
      </c>
      <c r="J206" s="52">
        <v>17.399999999999999</v>
      </c>
      <c r="K206" s="52">
        <v>0.22</v>
      </c>
      <c r="L206" s="52" t="s">
        <v>43</v>
      </c>
      <c r="M206" s="52" t="s">
        <v>43</v>
      </c>
      <c r="N206" s="52">
        <v>0.02</v>
      </c>
      <c r="O206" s="52" t="s">
        <v>96</v>
      </c>
      <c r="P206" s="52" t="s">
        <v>96</v>
      </c>
      <c r="Q206" s="53">
        <v>6</v>
      </c>
    </row>
    <row r="207" spans="1:17" ht="25.5">
      <c r="A207" s="47" t="s">
        <v>144</v>
      </c>
      <c r="B207" s="48" t="s">
        <v>47</v>
      </c>
      <c r="C207" s="52">
        <v>40</v>
      </c>
      <c r="D207" s="52">
        <v>2.11</v>
      </c>
      <c r="E207" s="52">
        <v>0.44</v>
      </c>
      <c r="F207" s="52">
        <v>19.78</v>
      </c>
      <c r="G207" s="52">
        <v>91.96</v>
      </c>
      <c r="H207" s="52">
        <v>9.1999999999999993</v>
      </c>
      <c r="I207" s="52">
        <v>10</v>
      </c>
      <c r="J207" s="52" t="s">
        <v>96</v>
      </c>
      <c r="K207" s="52">
        <v>1.24</v>
      </c>
      <c r="L207" s="52" t="s">
        <v>96</v>
      </c>
      <c r="M207" s="52">
        <v>42.4</v>
      </c>
      <c r="N207" s="52">
        <v>0.04</v>
      </c>
      <c r="O207" s="52" t="s">
        <v>96</v>
      </c>
      <c r="P207" s="52" t="s">
        <v>96</v>
      </c>
      <c r="Q207" s="53" t="s">
        <v>96</v>
      </c>
    </row>
    <row r="208" spans="1:17" s="49" customFormat="1">
      <c r="A208" s="30"/>
      <c r="B208" s="31" t="s">
        <v>25</v>
      </c>
      <c r="C208" s="32"/>
      <c r="D208" s="32">
        <f t="shared" ref="D208:Q208" si="34">SUM(D201:D207)</f>
        <v>28.95</v>
      </c>
      <c r="E208" s="32">
        <f t="shared" si="34"/>
        <v>33.459999999999994</v>
      </c>
      <c r="F208" s="32">
        <f t="shared" si="34"/>
        <v>128.49</v>
      </c>
      <c r="G208" s="32">
        <f t="shared" si="34"/>
        <v>723.53</v>
      </c>
      <c r="H208" s="32">
        <f t="shared" si="34"/>
        <v>120.58</v>
      </c>
      <c r="I208" s="32">
        <f t="shared" si="34"/>
        <v>116.14</v>
      </c>
      <c r="J208" s="32">
        <f t="shared" si="34"/>
        <v>447.85999999999996</v>
      </c>
      <c r="K208" s="32">
        <f t="shared" si="34"/>
        <v>9.1499999999999986</v>
      </c>
      <c r="L208" s="32">
        <f t="shared" si="34"/>
        <v>3364.06</v>
      </c>
      <c r="M208" s="32">
        <f t="shared" si="34"/>
        <v>327.46999999999997</v>
      </c>
      <c r="N208" s="32">
        <f t="shared" si="34"/>
        <v>0.65000000000000013</v>
      </c>
      <c r="O208" s="32">
        <f t="shared" si="34"/>
        <v>3.03</v>
      </c>
      <c r="P208" s="32">
        <f t="shared" si="34"/>
        <v>11.27</v>
      </c>
      <c r="Q208" s="33">
        <f t="shared" si="34"/>
        <v>53.19</v>
      </c>
    </row>
    <row r="209" spans="1:18" s="46" customFormat="1">
      <c r="A209" s="12"/>
      <c r="B209" s="15" t="s">
        <v>38</v>
      </c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4"/>
    </row>
    <row r="210" spans="1:18" s="49" customFormat="1" ht="25.5">
      <c r="A210" s="47" t="s">
        <v>181</v>
      </c>
      <c r="B210" s="48" t="s">
        <v>44</v>
      </c>
      <c r="C210" s="52">
        <v>200</v>
      </c>
      <c r="D210" s="52">
        <v>4.5999999999999996</v>
      </c>
      <c r="E210" s="52">
        <v>3.6</v>
      </c>
      <c r="F210" s="52">
        <v>12.6</v>
      </c>
      <c r="G210" s="52">
        <v>100.4</v>
      </c>
      <c r="H210" s="52">
        <v>143</v>
      </c>
      <c r="I210" s="52">
        <v>34</v>
      </c>
      <c r="J210" s="52">
        <v>130</v>
      </c>
      <c r="K210" s="52">
        <v>1.0900000000000001</v>
      </c>
      <c r="L210" s="52">
        <v>17.3</v>
      </c>
      <c r="M210" s="52">
        <v>111.1</v>
      </c>
      <c r="N210" s="52">
        <v>0.04</v>
      </c>
      <c r="O210" s="52">
        <v>0.17</v>
      </c>
      <c r="P210" s="52">
        <v>0.5</v>
      </c>
      <c r="Q210" s="53">
        <v>0.68</v>
      </c>
    </row>
    <row r="211" spans="1:18" s="34" customFormat="1">
      <c r="A211" s="47" t="s">
        <v>70</v>
      </c>
      <c r="B211" s="48" t="s">
        <v>124</v>
      </c>
      <c r="C211" s="79">
        <v>15</v>
      </c>
      <c r="D211" s="79">
        <v>3.48</v>
      </c>
      <c r="E211" s="79">
        <v>4.42</v>
      </c>
      <c r="F211" s="79" t="s">
        <v>43</v>
      </c>
      <c r="G211" s="79">
        <v>54</v>
      </c>
      <c r="H211" s="79">
        <v>132</v>
      </c>
      <c r="I211" s="79">
        <v>5.25</v>
      </c>
      <c r="J211" s="79">
        <v>75</v>
      </c>
      <c r="K211" s="79">
        <v>0.15</v>
      </c>
      <c r="L211" s="79">
        <v>39</v>
      </c>
      <c r="M211" s="79">
        <v>43.2</v>
      </c>
      <c r="N211" s="79">
        <v>0.01</v>
      </c>
      <c r="O211" s="79">
        <v>0.04</v>
      </c>
      <c r="P211" s="79">
        <v>0.03</v>
      </c>
      <c r="Q211" s="80">
        <v>0.1</v>
      </c>
    </row>
    <row r="212" spans="1:18" s="13" customFormat="1" ht="25.5">
      <c r="A212" s="47" t="s">
        <v>144</v>
      </c>
      <c r="B212" s="48" t="s">
        <v>46</v>
      </c>
      <c r="C212" s="89">
        <v>30</v>
      </c>
      <c r="D212" s="89">
        <v>3.16</v>
      </c>
      <c r="E212" s="89">
        <v>0.4</v>
      </c>
      <c r="F212" s="89">
        <v>19.32</v>
      </c>
      <c r="G212" s="89">
        <v>70.14</v>
      </c>
      <c r="H212" s="89">
        <v>9.1999999999999993</v>
      </c>
      <c r="I212" s="89">
        <v>13.2</v>
      </c>
      <c r="J212" s="89">
        <v>34.799999999999997</v>
      </c>
      <c r="K212" s="89">
        <v>0.44</v>
      </c>
      <c r="L212" s="89" t="s">
        <v>43</v>
      </c>
      <c r="M212" s="89" t="s">
        <v>43</v>
      </c>
      <c r="N212" s="89">
        <v>0.04</v>
      </c>
      <c r="O212" s="89" t="s">
        <v>96</v>
      </c>
      <c r="P212" s="89" t="s">
        <v>96</v>
      </c>
      <c r="Q212" s="90">
        <v>12</v>
      </c>
    </row>
    <row r="213" spans="1:18">
      <c r="A213" s="30"/>
      <c r="B213" s="31" t="s">
        <v>25</v>
      </c>
      <c r="C213" s="31"/>
      <c r="D213" s="31">
        <f t="shared" ref="D213:K213" si="35">SUM(D210:D212)</f>
        <v>11.24</v>
      </c>
      <c r="E213" s="31">
        <f t="shared" si="35"/>
        <v>8.42</v>
      </c>
      <c r="F213" s="31">
        <f t="shared" si="35"/>
        <v>31.92</v>
      </c>
      <c r="G213" s="31">
        <f t="shared" si="35"/>
        <v>224.54000000000002</v>
      </c>
      <c r="H213" s="31">
        <f t="shared" si="35"/>
        <v>284.2</v>
      </c>
      <c r="I213" s="31">
        <f t="shared" si="35"/>
        <v>52.45</v>
      </c>
      <c r="J213" s="31">
        <f t="shared" si="35"/>
        <v>239.8</v>
      </c>
      <c r="K213" s="31">
        <f t="shared" si="35"/>
        <v>1.68</v>
      </c>
      <c r="L213" s="31">
        <f t="shared" ref="L213:Q213" si="36">SUM(L210:L212)</f>
        <v>56.3</v>
      </c>
      <c r="M213" s="31">
        <f t="shared" si="36"/>
        <v>154.30000000000001</v>
      </c>
      <c r="N213" s="31">
        <f t="shared" si="36"/>
        <v>0.09</v>
      </c>
      <c r="O213" s="31">
        <f t="shared" si="36"/>
        <v>0.21000000000000002</v>
      </c>
      <c r="P213" s="31">
        <f t="shared" si="36"/>
        <v>0.53</v>
      </c>
      <c r="Q213" s="35">
        <f t="shared" si="36"/>
        <v>12.78</v>
      </c>
    </row>
    <row r="214" spans="1:18">
      <c r="A214" s="24"/>
      <c r="B214" s="17" t="s">
        <v>21</v>
      </c>
      <c r="C214" s="18"/>
      <c r="D214" s="18">
        <f t="shared" ref="D214:Q214" si="37">D199+D208+D213</f>
        <v>62.04</v>
      </c>
      <c r="E214" s="18">
        <f t="shared" si="37"/>
        <v>63.83</v>
      </c>
      <c r="F214" s="18">
        <f t="shared" si="37"/>
        <v>248.2</v>
      </c>
      <c r="G214" s="18">
        <f t="shared" si="37"/>
        <v>1564.55</v>
      </c>
      <c r="H214" s="18">
        <f t="shared" si="37"/>
        <v>489.8</v>
      </c>
      <c r="I214" s="18">
        <f t="shared" si="37"/>
        <v>263.94</v>
      </c>
      <c r="J214" s="18">
        <f t="shared" si="37"/>
        <v>962.92999999999984</v>
      </c>
      <c r="K214" s="18">
        <f t="shared" si="37"/>
        <v>16.709999999999997</v>
      </c>
      <c r="L214" s="18">
        <f t="shared" si="37"/>
        <v>3563.36</v>
      </c>
      <c r="M214" s="18">
        <f t="shared" si="37"/>
        <v>667.8599999999999</v>
      </c>
      <c r="N214" s="18">
        <f t="shared" si="37"/>
        <v>1.2300000000000002</v>
      </c>
      <c r="O214" s="18">
        <f t="shared" si="37"/>
        <v>3.4099999999999997</v>
      </c>
      <c r="P214" s="18">
        <f t="shared" si="37"/>
        <v>13.719999999999999</v>
      </c>
      <c r="Q214" s="25">
        <f t="shared" si="37"/>
        <v>83.039999999999992</v>
      </c>
    </row>
    <row r="215" spans="1:18" s="49" customFormat="1">
      <c r="A215" s="170" t="s">
        <v>34</v>
      </c>
      <c r="B215" s="171"/>
      <c r="C215" s="171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2"/>
    </row>
    <row r="216" spans="1:18" s="49" customFormat="1">
      <c r="A216" s="12"/>
      <c r="B216" s="19" t="s">
        <v>15</v>
      </c>
      <c r="C216" s="165"/>
      <c r="D216" s="165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6"/>
    </row>
    <row r="217" spans="1:18" s="49" customFormat="1">
      <c r="A217" s="47" t="s">
        <v>206</v>
      </c>
      <c r="B217" s="48" t="s">
        <v>208</v>
      </c>
      <c r="C217" s="136">
        <v>60</v>
      </c>
      <c r="D217" s="136">
        <v>0.83</v>
      </c>
      <c r="E217" s="136">
        <v>1.62</v>
      </c>
      <c r="F217" s="136">
        <v>9.36</v>
      </c>
      <c r="G217" s="136">
        <v>56.16</v>
      </c>
      <c r="H217" s="136">
        <v>8.36</v>
      </c>
      <c r="I217" s="136">
        <v>11.95</v>
      </c>
      <c r="J217" s="136">
        <v>15.54</v>
      </c>
      <c r="K217" s="136">
        <v>0.54</v>
      </c>
      <c r="L217" s="136" t="s">
        <v>96</v>
      </c>
      <c r="M217" s="136">
        <v>79.5</v>
      </c>
      <c r="N217" s="136">
        <v>0.04</v>
      </c>
      <c r="O217" s="136">
        <v>0.02</v>
      </c>
      <c r="P217" s="136">
        <v>0.3</v>
      </c>
      <c r="Q217" s="137">
        <v>14.58</v>
      </c>
    </row>
    <row r="218" spans="1:18" s="49" customFormat="1">
      <c r="A218" s="47" t="s">
        <v>76</v>
      </c>
      <c r="B218" s="48" t="s">
        <v>137</v>
      </c>
      <c r="C218" s="79">
        <v>100</v>
      </c>
      <c r="D218" s="79">
        <v>12.3</v>
      </c>
      <c r="E218" s="79">
        <v>16.100000000000001</v>
      </c>
      <c r="F218" s="79">
        <v>13</v>
      </c>
      <c r="G218" s="79">
        <v>300</v>
      </c>
      <c r="H218" s="79">
        <v>22.4</v>
      </c>
      <c r="I218" s="79">
        <v>12.8</v>
      </c>
      <c r="J218" s="79">
        <v>112.96</v>
      </c>
      <c r="K218" s="79">
        <v>1.44</v>
      </c>
      <c r="L218" s="79">
        <v>32</v>
      </c>
      <c r="M218" s="79">
        <v>36</v>
      </c>
      <c r="N218" s="79">
        <v>0.32</v>
      </c>
      <c r="O218" s="79">
        <v>0.08</v>
      </c>
      <c r="P218" s="79">
        <v>1.76</v>
      </c>
      <c r="Q218" s="80" t="s">
        <v>43</v>
      </c>
    </row>
    <row r="219" spans="1:18" s="46" customFormat="1" ht="38.25">
      <c r="A219" s="47" t="s">
        <v>58</v>
      </c>
      <c r="B219" s="48" t="s">
        <v>45</v>
      </c>
      <c r="C219" s="152">
        <v>150</v>
      </c>
      <c r="D219" s="152">
        <v>5.73</v>
      </c>
      <c r="E219" s="152">
        <v>6.07</v>
      </c>
      <c r="F219" s="152">
        <v>31.98</v>
      </c>
      <c r="G219" s="152">
        <v>205</v>
      </c>
      <c r="H219" s="152">
        <v>9.7799999999999994</v>
      </c>
      <c r="I219" s="152">
        <v>7.9</v>
      </c>
      <c r="J219" s="152">
        <v>39.450000000000003</v>
      </c>
      <c r="K219" s="152">
        <v>0.81</v>
      </c>
      <c r="L219" s="152">
        <v>30</v>
      </c>
      <c r="M219" s="152">
        <v>0.74</v>
      </c>
      <c r="N219" s="152">
        <v>0.03</v>
      </c>
      <c r="O219" s="152">
        <v>0.55000000000000004</v>
      </c>
      <c r="P219" s="152">
        <v>1.5</v>
      </c>
      <c r="Q219" s="153" t="s">
        <v>43</v>
      </c>
      <c r="R219" s="46">
        <v>7.49</v>
      </c>
    </row>
    <row r="220" spans="1:18" s="46" customFormat="1" ht="25.5">
      <c r="A220" s="47" t="s">
        <v>144</v>
      </c>
      <c r="B220" s="48" t="s">
        <v>47</v>
      </c>
      <c r="C220" s="114">
        <v>20</v>
      </c>
      <c r="D220" s="114">
        <v>1.05</v>
      </c>
      <c r="E220" s="114">
        <v>0.22</v>
      </c>
      <c r="F220" s="114">
        <v>9.89</v>
      </c>
      <c r="G220" s="114">
        <v>45.98</v>
      </c>
      <c r="H220" s="114">
        <v>4.5999999999999996</v>
      </c>
      <c r="I220" s="114">
        <v>5</v>
      </c>
      <c r="J220" s="114" t="s">
        <v>96</v>
      </c>
      <c r="K220" s="114">
        <v>0.62</v>
      </c>
      <c r="L220" s="114" t="s">
        <v>96</v>
      </c>
      <c r="M220" s="114">
        <v>21.2</v>
      </c>
      <c r="N220" s="114">
        <v>0.02</v>
      </c>
      <c r="O220" s="114" t="s">
        <v>96</v>
      </c>
      <c r="P220" s="114" t="s">
        <v>96</v>
      </c>
      <c r="Q220" s="115" t="s">
        <v>96</v>
      </c>
    </row>
    <row r="221" spans="1:18" s="46" customFormat="1" ht="25.5">
      <c r="A221" s="47" t="s">
        <v>144</v>
      </c>
      <c r="B221" s="48" t="s">
        <v>46</v>
      </c>
      <c r="C221" s="79">
        <v>30</v>
      </c>
      <c r="D221" s="79">
        <v>3.16</v>
      </c>
      <c r="E221" s="79">
        <v>0.4</v>
      </c>
      <c r="F221" s="79">
        <v>19.32</v>
      </c>
      <c r="G221" s="79">
        <v>70.14</v>
      </c>
      <c r="H221" s="79">
        <v>9.1999999999999993</v>
      </c>
      <c r="I221" s="79">
        <v>13.2</v>
      </c>
      <c r="J221" s="79">
        <v>34.799999999999997</v>
      </c>
      <c r="K221" s="79">
        <v>0.44</v>
      </c>
      <c r="L221" s="79" t="s">
        <v>43</v>
      </c>
      <c r="M221" s="79" t="s">
        <v>43</v>
      </c>
      <c r="N221" s="79">
        <v>0.04</v>
      </c>
      <c r="O221" s="79" t="s">
        <v>96</v>
      </c>
      <c r="P221" s="79" t="s">
        <v>96</v>
      </c>
      <c r="Q221" s="80">
        <v>12</v>
      </c>
    </row>
    <row r="222" spans="1:18" ht="38.25">
      <c r="A222" s="47" t="s">
        <v>201</v>
      </c>
      <c r="B222" s="48" t="s">
        <v>200</v>
      </c>
      <c r="C222" s="100">
        <v>200</v>
      </c>
      <c r="D222" s="100">
        <v>0.13</v>
      </c>
      <c r="E222" s="100">
        <v>0.02</v>
      </c>
      <c r="F222" s="100">
        <v>7.99</v>
      </c>
      <c r="G222" s="100">
        <v>31.92</v>
      </c>
      <c r="H222" s="100">
        <v>14.2</v>
      </c>
      <c r="I222" s="100">
        <v>2.4</v>
      </c>
      <c r="J222" s="100">
        <v>4.4000000000000004</v>
      </c>
      <c r="K222" s="100">
        <v>0.36</v>
      </c>
      <c r="L222" s="100" t="s">
        <v>43</v>
      </c>
      <c r="M222" s="100" t="s">
        <v>43</v>
      </c>
      <c r="N222" s="100" t="s">
        <v>43</v>
      </c>
      <c r="O222" s="100" t="s">
        <v>43</v>
      </c>
      <c r="P222" s="100">
        <v>0.03</v>
      </c>
      <c r="Q222" s="101">
        <v>0.02</v>
      </c>
    </row>
    <row r="223" spans="1:18" s="49" customFormat="1" ht="38.25">
      <c r="A223" s="47" t="s">
        <v>214</v>
      </c>
      <c r="B223" s="48" t="s">
        <v>219</v>
      </c>
      <c r="C223" s="103">
        <v>150</v>
      </c>
      <c r="D223" s="103">
        <v>1.5</v>
      </c>
      <c r="E223" s="103">
        <v>0.34</v>
      </c>
      <c r="F223" s="103">
        <v>7.35</v>
      </c>
      <c r="G223" s="103">
        <v>35.25</v>
      </c>
      <c r="H223" s="103">
        <v>12</v>
      </c>
      <c r="I223" s="103">
        <v>6.75</v>
      </c>
      <c r="J223" s="103">
        <v>8.25</v>
      </c>
      <c r="K223" s="103">
        <v>1.65</v>
      </c>
      <c r="L223" s="103" t="s">
        <v>43</v>
      </c>
      <c r="M223" s="103">
        <v>3.75</v>
      </c>
      <c r="N223" s="103">
        <v>0.03</v>
      </c>
      <c r="O223" s="103">
        <v>0.03</v>
      </c>
      <c r="P223" s="103">
        <v>0.23</v>
      </c>
      <c r="Q223" s="104">
        <v>7.5</v>
      </c>
    </row>
    <row r="224" spans="1:18" s="49" customFormat="1">
      <c r="A224" s="24"/>
      <c r="B224" s="17" t="s">
        <v>25</v>
      </c>
      <c r="C224" s="18"/>
      <c r="D224" s="78">
        <f t="shared" ref="D224:Q224" si="38">SUM(D217:D223)</f>
        <v>24.7</v>
      </c>
      <c r="E224" s="78">
        <f t="shared" si="38"/>
        <v>24.77</v>
      </c>
      <c r="F224" s="78">
        <f t="shared" si="38"/>
        <v>98.89</v>
      </c>
      <c r="G224" s="78">
        <f t="shared" si="38"/>
        <v>744.44999999999993</v>
      </c>
      <c r="H224" s="78">
        <f t="shared" si="38"/>
        <v>80.540000000000006</v>
      </c>
      <c r="I224" s="78">
        <f t="shared" si="38"/>
        <v>59.999999999999993</v>
      </c>
      <c r="J224" s="78">
        <f t="shared" si="38"/>
        <v>215.4</v>
      </c>
      <c r="K224" s="78">
        <f t="shared" si="38"/>
        <v>5.8599999999999994</v>
      </c>
      <c r="L224" s="78">
        <f t="shared" si="38"/>
        <v>62</v>
      </c>
      <c r="M224" s="78">
        <f t="shared" si="38"/>
        <v>141.19</v>
      </c>
      <c r="N224" s="78">
        <f t="shared" si="38"/>
        <v>0.48</v>
      </c>
      <c r="O224" s="78">
        <f t="shared" si="38"/>
        <v>0.68</v>
      </c>
      <c r="P224" s="78">
        <f t="shared" si="38"/>
        <v>3.82</v>
      </c>
      <c r="Q224" s="78">
        <f t="shared" si="38"/>
        <v>34.099999999999994</v>
      </c>
    </row>
    <row r="225" spans="1:17" s="49" customFormat="1">
      <c r="A225" s="12"/>
      <c r="B225" s="19" t="s">
        <v>19</v>
      </c>
      <c r="C225" s="165"/>
      <c r="D225" s="165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6"/>
    </row>
    <row r="226" spans="1:17" s="49" customFormat="1" ht="38.25">
      <c r="A226" s="47" t="s">
        <v>72</v>
      </c>
      <c r="B226" s="55" t="s">
        <v>87</v>
      </c>
      <c r="C226" s="52">
        <v>60</v>
      </c>
      <c r="D226" s="52">
        <v>0.66</v>
      </c>
      <c r="E226" s="52">
        <v>2.1</v>
      </c>
      <c r="F226" s="52">
        <v>2.2799999999999998</v>
      </c>
      <c r="G226" s="52">
        <v>13.2</v>
      </c>
      <c r="H226" s="52">
        <v>8.4</v>
      </c>
      <c r="I226" s="52">
        <v>12</v>
      </c>
      <c r="J226" s="52">
        <v>15.6</v>
      </c>
      <c r="K226" s="52">
        <v>0.54</v>
      </c>
      <c r="L226" s="52" t="s">
        <v>96</v>
      </c>
      <c r="M226" s="52">
        <v>79.8</v>
      </c>
      <c r="N226" s="52">
        <v>0.04</v>
      </c>
      <c r="O226" s="52">
        <v>0.02</v>
      </c>
      <c r="P226" s="52">
        <v>0.3</v>
      </c>
      <c r="Q226" s="53">
        <v>10.5</v>
      </c>
    </row>
    <row r="227" spans="1:17" ht="38.25">
      <c r="A227" s="47" t="s">
        <v>77</v>
      </c>
      <c r="B227" s="55" t="s">
        <v>78</v>
      </c>
      <c r="C227" s="146" t="s">
        <v>53</v>
      </c>
      <c r="D227" s="146">
        <v>6.25</v>
      </c>
      <c r="E227" s="146">
        <v>9.26</v>
      </c>
      <c r="F227" s="146">
        <v>14.92</v>
      </c>
      <c r="G227" s="146">
        <v>143.19999999999999</v>
      </c>
      <c r="H227" s="146">
        <v>50.6</v>
      </c>
      <c r="I227" s="146">
        <v>23.13</v>
      </c>
      <c r="J227" s="146">
        <v>46.1</v>
      </c>
      <c r="K227" s="146">
        <v>1.1000000000000001</v>
      </c>
      <c r="L227" s="146" t="s">
        <v>43</v>
      </c>
      <c r="M227" s="146">
        <v>216.75</v>
      </c>
      <c r="N227" s="146">
        <v>0.3</v>
      </c>
      <c r="O227" s="146">
        <v>0.4</v>
      </c>
      <c r="P227" s="146">
        <v>0.43</v>
      </c>
      <c r="Q227" s="147">
        <v>10.199999999999999</v>
      </c>
    </row>
    <row r="228" spans="1:17">
      <c r="A228" s="47" t="s">
        <v>109</v>
      </c>
      <c r="B228" s="48" t="s">
        <v>110</v>
      </c>
      <c r="C228" s="146">
        <v>150</v>
      </c>
      <c r="D228" s="146">
        <v>21.62</v>
      </c>
      <c r="E228" s="146">
        <v>15.59</v>
      </c>
      <c r="F228" s="146">
        <v>40.4</v>
      </c>
      <c r="G228" s="146">
        <v>360.8</v>
      </c>
      <c r="H228" s="146" t="s">
        <v>96</v>
      </c>
      <c r="I228" s="146" t="s">
        <v>96</v>
      </c>
      <c r="J228" s="146" t="s">
        <v>96</v>
      </c>
      <c r="K228" s="146">
        <v>27.65</v>
      </c>
      <c r="L228" s="146">
        <v>445.64</v>
      </c>
      <c r="M228" s="146" t="s">
        <v>96</v>
      </c>
      <c r="N228" s="146">
        <v>388.8</v>
      </c>
      <c r="O228" s="146">
        <v>88.27</v>
      </c>
      <c r="P228" s="146">
        <v>41.88</v>
      </c>
      <c r="Q228" s="147">
        <v>1.71</v>
      </c>
    </row>
    <row r="229" spans="1:17" s="34" customFormat="1" ht="25.5">
      <c r="A229" s="47" t="s">
        <v>175</v>
      </c>
      <c r="B229" s="48" t="s">
        <v>101</v>
      </c>
      <c r="C229" s="105">
        <v>200</v>
      </c>
      <c r="D229" s="105">
        <v>0.5</v>
      </c>
      <c r="E229" s="105">
        <v>0.1</v>
      </c>
      <c r="F229" s="105">
        <v>19.8</v>
      </c>
      <c r="G229" s="105">
        <v>81</v>
      </c>
      <c r="H229" s="105">
        <v>50</v>
      </c>
      <c r="I229" s="105">
        <v>2.1</v>
      </c>
      <c r="J229" s="105">
        <v>4.3</v>
      </c>
      <c r="K229" s="105">
        <v>0.09</v>
      </c>
      <c r="L229" s="105">
        <v>15</v>
      </c>
      <c r="M229" s="105">
        <v>40.799999999999997</v>
      </c>
      <c r="N229" s="105">
        <v>0</v>
      </c>
      <c r="O229" s="105">
        <v>0</v>
      </c>
      <c r="P229" s="105">
        <v>0.26</v>
      </c>
      <c r="Q229" s="106">
        <v>0.02</v>
      </c>
    </row>
    <row r="230" spans="1:17" ht="25.5">
      <c r="A230" s="47" t="s">
        <v>144</v>
      </c>
      <c r="B230" s="16" t="s">
        <v>46</v>
      </c>
      <c r="C230" s="10">
        <v>20</v>
      </c>
      <c r="D230" s="10">
        <v>2.11</v>
      </c>
      <c r="E230" s="10">
        <v>0.3</v>
      </c>
      <c r="F230" s="10">
        <v>12.88</v>
      </c>
      <c r="G230" s="10">
        <v>46.76</v>
      </c>
      <c r="H230" s="10">
        <v>4.5999999999999996</v>
      </c>
      <c r="I230" s="10">
        <v>6.6</v>
      </c>
      <c r="J230" s="10">
        <v>17.399999999999999</v>
      </c>
      <c r="K230" s="10">
        <v>0.22</v>
      </c>
      <c r="L230" s="10" t="s">
        <v>43</v>
      </c>
      <c r="M230" s="10" t="s">
        <v>43</v>
      </c>
      <c r="N230" s="10">
        <v>0.02</v>
      </c>
      <c r="O230" s="10" t="s">
        <v>96</v>
      </c>
      <c r="P230" s="10" t="s">
        <v>96</v>
      </c>
      <c r="Q230" s="11">
        <v>6</v>
      </c>
    </row>
    <row r="231" spans="1:17" s="49" customFormat="1" ht="25.5">
      <c r="A231" s="47" t="s">
        <v>144</v>
      </c>
      <c r="B231" s="16" t="s">
        <v>47</v>
      </c>
      <c r="C231" s="10">
        <v>40</v>
      </c>
      <c r="D231" s="10">
        <v>2.11</v>
      </c>
      <c r="E231" s="10">
        <v>0.44</v>
      </c>
      <c r="F231" s="10">
        <v>19.78</v>
      </c>
      <c r="G231" s="10">
        <v>91.96</v>
      </c>
      <c r="H231" s="10">
        <v>9.1999999999999993</v>
      </c>
      <c r="I231" s="10">
        <v>10</v>
      </c>
      <c r="J231" s="10" t="s">
        <v>96</v>
      </c>
      <c r="K231" s="10">
        <v>1.24</v>
      </c>
      <c r="L231" s="10" t="s">
        <v>96</v>
      </c>
      <c r="M231" s="10">
        <v>42.4</v>
      </c>
      <c r="N231" s="10">
        <v>0.04</v>
      </c>
      <c r="O231" s="10" t="s">
        <v>96</v>
      </c>
      <c r="P231" s="10" t="s">
        <v>96</v>
      </c>
      <c r="Q231" s="11" t="s">
        <v>96</v>
      </c>
    </row>
    <row r="232" spans="1:17" s="49" customFormat="1">
      <c r="A232" s="30"/>
      <c r="B232" s="31" t="s">
        <v>25</v>
      </c>
      <c r="C232" s="31"/>
      <c r="D232" s="31">
        <f t="shared" ref="D232:O232" si="39">SUM(D226:D231)</f>
        <v>33.25</v>
      </c>
      <c r="E232" s="31">
        <f t="shared" si="39"/>
        <v>27.790000000000003</v>
      </c>
      <c r="F232" s="31">
        <f t="shared" si="39"/>
        <v>110.05999999999999</v>
      </c>
      <c r="G232" s="31">
        <f t="shared" si="39"/>
        <v>736.92000000000007</v>
      </c>
      <c r="H232" s="36">
        <f t="shared" si="39"/>
        <v>122.8</v>
      </c>
      <c r="I232" s="31">
        <f t="shared" si="39"/>
        <v>53.83</v>
      </c>
      <c r="J232" s="31">
        <f t="shared" si="39"/>
        <v>83.4</v>
      </c>
      <c r="K232" s="31">
        <f t="shared" si="39"/>
        <v>30.839999999999996</v>
      </c>
      <c r="L232" s="31">
        <f t="shared" si="39"/>
        <v>460.64</v>
      </c>
      <c r="M232" s="31">
        <f t="shared" si="39"/>
        <v>379.75</v>
      </c>
      <c r="N232" s="31">
        <f t="shared" si="39"/>
        <v>389.2</v>
      </c>
      <c r="O232" s="31">
        <f t="shared" si="39"/>
        <v>88.69</v>
      </c>
      <c r="P232" s="31">
        <v>9</v>
      </c>
      <c r="Q232" s="35">
        <f>SUM(Q226:Q231)</f>
        <v>28.43</v>
      </c>
    </row>
    <row r="233" spans="1:17" s="34" customFormat="1">
      <c r="A233" s="12"/>
      <c r="B233" s="19" t="s">
        <v>38</v>
      </c>
      <c r="C233" s="165"/>
      <c r="D233" s="165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6"/>
    </row>
    <row r="234" spans="1:17" s="13" customFormat="1" ht="25.5">
      <c r="A234" s="47" t="s">
        <v>157</v>
      </c>
      <c r="B234" s="48" t="s">
        <v>158</v>
      </c>
      <c r="C234" s="130">
        <v>200</v>
      </c>
      <c r="D234" s="130">
        <v>0.3</v>
      </c>
      <c r="E234" s="130">
        <v>0</v>
      </c>
      <c r="F234" s="130">
        <v>6.7</v>
      </c>
      <c r="G234" s="130">
        <v>27.9</v>
      </c>
      <c r="H234" s="130">
        <v>6.9</v>
      </c>
      <c r="I234" s="130">
        <v>4.5999999999999996</v>
      </c>
      <c r="J234" s="130">
        <v>8.5</v>
      </c>
      <c r="K234" s="130">
        <v>0.77</v>
      </c>
      <c r="L234" s="130">
        <v>0.38</v>
      </c>
      <c r="M234" s="130" t="s">
        <v>43</v>
      </c>
      <c r="N234" s="130" t="s">
        <v>159</v>
      </c>
      <c r="O234" s="130">
        <v>0.01</v>
      </c>
      <c r="P234" s="130">
        <v>0.03</v>
      </c>
      <c r="Q234" s="131">
        <v>1.1599999999999999</v>
      </c>
    </row>
    <row r="235" spans="1:17" s="13" customFormat="1" ht="25.5">
      <c r="A235" s="47" t="s">
        <v>121</v>
      </c>
      <c r="B235" s="48" t="s">
        <v>122</v>
      </c>
      <c r="C235" s="79">
        <v>55</v>
      </c>
      <c r="D235" s="79">
        <v>2.4</v>
      </c>
      <c r="E235" s="79">
        <v>3.87</v>
      </c>
      <c r="F235" s="79">
        <v>27.83</v>
      </c>
      <c r="G235" s="79">
        <v>156</v>
      </c>
      <c r="H235" s="79">
        <v>10</v>
      </c>
      <c r="I235" s="79">
        <v>5.6</v>
      </c>
      <c r="J235" s="79">
        <v>22.8</v>
      </c>
      <c r="K235" s="79">
        <v>0.6</v>
      </c>
      <c r="L235" s="79">
        <v>20</v>
      </c>
      <c r="M235" s="79">
        <v>22.5</v>
      </c>
      <c r="N235" s="79">
        <v>0.04</v>
      </c>
      <c r="O235" s="79">
        <v>1.9E-2</v>
      </c>
      <c r="P235" s="79">
        <v>0.3</v>
      </c>
      <c r="Q235" s="80">
        <v>0.1</v>
      </c>
    </row>
    <row r="236" spans="1:17" s="13" customFormat="1">
      <c r="A236" s="30"/>
      <c r="B236" s="31" t="s">
        <v>25</v>
      </c>
      <c r="C236" s="32"/>
      <c r="D236" s="32">
        <f t="shared" ref="D236:Q236" si="40">SUM(D234:D235)</f>
        <v>2.6999999999999997</v>
      </c>
      <c r="E236" s="32">
        <f t="shared" si="40"/>
        <v>3.87</v>
      </c>
      <c r="F236" s="32">
        <f t="shared" si="40"/>
        <v>34.53</v>
      </c>
      <c r="G236" s="32">
        <f t="shared" si="40"/>
        <v>183.9</v>
      </c>
      <c r="H236" s="32">
        <f t="shared" si="40"/>
        <v>16.899999999999999</v>
      </c>
      <c r="I236" s="32">
        <f t="shared" si="40"/>
        <v>10.199999999999999</v>
      </c>
      <c r="J236" s="32">
        <f t="shared" si="40"/>
        <v>31.3</v>
      </c>
      <c r="K236" s="32">
        <f t="shared" si="40"/>
        <v>1.37</v>
      </c>
      <c r="L236" s="32">
        <f t="shared" si="40"/>
        <v>20.38</v>
      </c>
      <c r="M236" s="32">
        <f t="shared" si="40"/>
        <v>22.5</v>
      </c>
      <c r="N236" s="32">
        <f t="shared" si="40"/>
        <v>0.04</v>
      </c>
      <c r="O236" s="32">
        <f t="shared" si="40"/>
        <v>2.8999999999999998E-2</v>
      </c>
      <c r="P236" s="32">
        <f t="shared" si="40"/>
        <v>0.32999999999999996</v>
      </c>
      <c r="Q236" s="33">
        <f t="shared" si="40"/>
        <v>1.26</v>
      </c>
    </row>
    <row r="237" spans="1:17" s="13" customFormat="1" ht="15.75" thickBot="1">
      <c r="A237" s="26"/>
      <c r="B237" s="27" t="s">
        <v>21</v>
      </c>
      <c r="C237" s="28"/>
      <c r="D237" s="28">
        <f t="shared" ref="D237:Q237" si="41">D224+D232+D236</f>
        <v>60.650000000000006</v>
      </c>
      <c r="E237" s="28">
        <f t="shared" si="41"/>
        <v>56.43</v>
      </c>
      <c r="F237" s="28">
        <f t="shared" si="41"/>
        <v>243.48</v>
      </c>
      <c r="G237" s="28">
        <f t="shared" si="41"/>
        <v>1665.27</v>
      </c>
      <c r="H237" s="28">
        <f t="shared" si="41"/>
        <v>220.24</v>
      </c>
      <c r="I237" s="28">
        <f t="shared" si="41"/>
        <v>124.02999999999999</v>
      </c>
      <c r="J237" s="28">
        <f t="shared" si="41"/>
        <v>330.1</v>
      </c>
      <c r="K237" s="28">
        <f t="shared" si="41"/>
        <v>38.069999999999993</v>
      </c>
      <c r="L237" s="28">
        <f t="shared" si="41"/>
        <v>543.02</v>
      </c>
      <c r="M237" s="28">
        <f t="shared" si="41"/>
        <v>543.44000000000005</v>
      </c>
      <c r="N237" s="28">
        <f t="shared" si="41"/>
        <v>389.72</v>
      </c>
      <c r="O237" s="28">
        <f t="shared" si="41"/>
        <v>89.399000000000001</v>
      </c>
      <c r="P237" s="28">
        <f t="shared" si="41"/>
        <v>13.15</v>
      </c>
      <c r="Q237" s="29">
        <f t="shared" si="41"/>
        <v>63.789999999999992</v>
      </c>
    </row>
    <row r="238" spans="1:17" s="13" customFormat="1">
      <c r="A238" s="40"/>
      <c r="B238" s="40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</row>
    <row r="239" spans="1:17" s="13" customFormat="1">
      <c r="A239" s="161" t="s">
        <v>225</v>
      </c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</row>
    <row r="240" spans="1:17" s="13" customFormat="1">
      <c r="A240" s="161" t="s">
        <v>226</v>
      </c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</row>
    <row r="241" spans="1:17" s="13" customFormat="1">
      <c r="A241" s="161" t="s">
        <v>227</v>
      </c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</row>
    <row r="242" spans="1:17" s="13" customFormat="1">
      <c r="A242" s="161" t="s">
        <v>228</v>
      </c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</row>
    <row r="243" spans="1:17" s="13" customFormat="1">
      <c r="A243" s="40"/>
      <c r="B243" s="40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</row>
    <row r="244" spans="1:17">
      <c r="A244" s="40"/>
      <c r="B244" s="40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</row>
    <row r="245" spans="1:17" ht="15.75" thickBot="1">
      <c r="A245" s="179" t="s">
        <v>35</v>
      </c>
      <c r="B245" s="180"/>
      <c r="C245" s="180"/>
      <c r="D245" s="180"/>
      <c r="E245" s="180"/>
      <c r="F245" s="180"/>
      <c r="G245" s="180"/>
    </row>
    <row r="246" spans="1:17" ht="15.75" thickBot="1">
      <c r="A246" s="186" t="s">
        <v>36</v>
      </c>
      <c r="B246" s="167" t="s">
        <v>2</v>
      </c>
      <c r="C246" s="168"/>
      <c r="D246" s="168"/>
      <c r="E246" s="169"/>
      <c r="F246" s="167" t="s">
        <v>80</v>
      </c>
      <c r="G246" s="168"/>
      <c r="H246" s="168"/>
      <c r="I246" s="169"/>
      <c r="J246" s="167" t="s">
        <v>79</v>
      </c>
      <c r="K246" s="168"/>
      <c r="L246" s="168"/>
      <c r="M246" s="168"/>
      <c r="N246" s="168"/>
      <c r="O246" s="169"/>
    </row>
    <row r="247" spans="1:17" ht="45.75" thickBot="1">
      <c r="A247" s="187"/>
      <c r="B247" s="4" t="s">
        <v>5</v>
      </c>
      <c r="C247" s="4" t="s">
        <v>6</v>
      </c>
      <c r="D247" s="4" t="s">
        <v>7</v>
      </c>
      <c r="E247" s="4" t="s">
        <v>8</v>
      </c>
      <c r="F247" s="4" t="s">
        <v>81</v>
      </c>
      <c r="G247" s="4" t="s">
        <v>82</v>
      </c>
      <c r="H247" s="4" t="s">
        <v>83</v>
      </c>
      <c r="I247" s="4" t="s">
        <v>84</v>
      </c>
      <c r="J247" s="4" t="s">
        <v>115</v>
      </c>
      <c r="K247" s="4" t="s">
        <v>111</v>
      </c>
      <c r="L247" s="4" t="s">
        <v>112</v>
      </c>
      <c r="M247" s="4" t="s">
        <v>113</v>
      </c>
      <c r="N247" s="4" t="s">
        <v>114</v>
      </c>
      <c r="O247" s="4" t="s">
        <v>13</v>
      </c>
    </row>
    <row r="248" spans="1:17" ht="15.75" thickBot="1">
      <c r="A248" s="5">
        <v>1</v>
      </c>
      <c r="B248" s="160">
        <v>53.5</v>
      </c>
      <c r="C248" s="2">
        <v>60.330000000000005</v>
      </c>
      <c r="D248" s="2">
        <v>227.64999999999998</v>
      </c>
      <c r="E248" s="2">
        <v>1367.86</v>
      </c>
      <c r="F248" s="2">
        <v>592.5</v>
      </c>
      <c r="G248" s="2">
        <v>277.81</v>
      </c>
      <c r="H248" s="2">
        <v>853.71</v>
      </c>
      <c r="I248" s="2">
        <v>14.13</v>
      </c>
      <c r="J248" s="2">
        <v>58.629999999999995</v>
      </c>
      <c r="K248" s="2">
        <v>1155.8</v>
      </c>
      <c r="L248" s="2">
        <v>0.82000000000000006</v>
      </c>
      <c r="M248" s="2">
        <v>3.42</v>
      </c>
      <c r="N248" s="2">
        <v>6.8999999999999995</v>
      </c>
      <c r="O248" s="2">
        <v>102.30000000000001</v>
      </c>
    </row>
    <row r="249" spans="1:17" ht="15.75" thickBot="1">
      <c r="A249" s="5">
        <v>2</v>
      </c>
      <c r="B249" s="3">
        <v>53.66</v>
      </c>
      <c r="C249" s="3">
        <v>55.879999999999995</v>
      </c>
      <c r="D249" s="3">
        <v>240.07999999999998</v>
      </c>
      <c r="E249" s="3">
        <v>1542.65</v>
      </c>
      <c r="F249" s="3">
        <v>708.4799999999999</v>
      </c>
      <c r="G249" s="3">
        <v>204.94</v>
      </c>
      <c r="H249" s="3">
        <v>725.33999999999992</v>
      </c>
      <c r="I249" s="3">
        <v>69.800000000000011</v>
      </c>
      <c r="J249" s="3">
        <v>108.11</v>
      </c>
      <c r="K249" s="3">
        <v>406.76800000000003</v>
      </c>
      <c r="L249" s="3">
        <v>14.239999999999998</v>
      </c>
      <c r="M249" s="3">
        <v>1.089</v>
      </c>
      <c r="N249" s="3">
        <v>7.7160000000000002</v>
      </c>
      <c r="O249" s="3">
        <v>64.52000000000001</v>
      </c>
    </row>
    <row r="250" spans="1:17" ht="15.75" thickBot="1">
      <c r="A250" s="5">
        <v>3</v>
      </c>
      <c r="B250" s="3">
        <v>47.95</v>
      </c>
      <c r="C250" s="3">
        <v>54.260000000000005</v>
      </c>
      <c r="D250" s="3">
        <v>211.62</v>
      </c>
      <c r="E250" s="3">
        <v>1433.01</v>
      </c>
      <c r="F250" s="3">
        <v>197</v>
      </c>
      <c r="G250" s="3">
        <v>175.15</v>
      </c>
      <c r="H250" s="3">
        <v>641.26</v>
      </c>
      <c r="I250" s="3">
        <v>32.319999999999993</v>
      </c>
      <c r="J250" s="3">
        <v>179.07000000000002</v>
      </c>
      <c r="K250" s="3">
        <v>673.74</v>
      </c>
      <c r="L250" s="3">
        <v>6.2219999999999995</v>
      </c>
      <c r="M250" s="3">
        <v>1.0720000000000001</v>
      </c>
      <c r="N250" s="3">
        <v>8.5500000000000007</v>
      </c>
      <c r="O250" s="3">
        <v>95.940000000000012</v>
      </c>
    </row>
    <row r="251" spans="1:17" ht="15.75" thickBot="1">
      <c r="A251" s="5">
        <v>4</v>
      </c>
      <c r="B251" s="3">
        <v>63.11</v>
      </c>
      <c r="C251" s="3">
        <v>66.12</v>
      </c>
      <c r="D251" s="3">
        <v>221.57999999999998</v>
      </c>
      <c r="E251" s="3">
        <v>1571.12</v>
      </c>
      <c r="F251" s="3">
        <v>508.26</v>
      </c>
      <c r="G251" s="3">
        <v>228.87</v>
      </c>
      <c r="H251" s="3">
        <v>776.05000000000007</v>
      </c>
      <c r="I251" s="3">
        <v>9.6199999999999992</v>
      </c>
      <c r="J251" s="3">
        <v>1380.09</v>
      </c>
      <c r="K251" s="3">
        <v>336.33</v>
      </c>
      <c r="L251" s="3">
        <v>0.74</v>
      </c>
      <c r="M251" s="3">
        <v>2.04</v>
      </c>
      <c r="N251" s="3">
        <v>3.6259999999999999</v>
      </c>
      <c r="O251" s="3">
        <v>37.61</v>
      </c>
    </row>
    <row r="252" spans="1:17" ht="15.75" thickBot="1">
      <c r="A252" s="5">
        <v>5</v>
      </c>
      <c r="B252" s="3">
        <v>55.800000000000004</v>
      </c>
      <c r="C252" s="3">
        <v>62.31</v>
      </c>
      <c r="D252" s="3">
        <v>228.14</v>
      </c>
      <c r="E252" s="3">
        <v>1496.64</v>
      </c>
      <c r="F252" s="3">
        <v>404.63</v>
      </c>
      <c r="G252" s="3">
        <v>363.36999999999995</v>
      </c>
      <c r="H252" s="3">
        <v>742.3</v>
      </c>
      <c r="I252" s="3">
        <v>43.69</v>
      </c>
      <c r="J252" s="3">
        <v>365.90999999999997</v>
      </c>
      <c r="K252" s="3">
        <v>844.51</v>
      </c>
      <c r="L252" s="3">
        <v>0.67000000000000015</v>
      </c>
      <c r="M252" s="3">
        <v>0.49</v>
      </c>
      <c r="N252" s="3">
        <v>9.2850000000000001</v>
      </c>
      <c r="O252" s="3">
        <v>79.97</v>
      </c>
    </row>
    <row r="253" spans="1:17" ht="15.75" thickBot="1">
      <c r="A253" s="5">
        <v>6</v>
      </c>
      <c r="B253" s="3">
        <v>58.91</v>
      </c>
      <c r="C253" s="3">
        <v>63.72999999999999</v>
      </c>
      <c r="D253" s="3">
        <v>230.04</v>
      </c>
      <c r="E253" s="3">
        <v>1613.35</v>
      </c>
      <c r="F253" s="3">
        <v>534.96</v>
      </c>
      <c r="G253" s="3">
        <v>238.68</v>
      </c>
      <c r="H253" s="3">
        <v>621.84</v>
      </c>
      <c r="I253" s="3">
        <v>144.54000000000002</v>
      </c>
      <c r="J253" s="3">
        <v>144.42000000000002</v>
      </c>
      <c r="K253" s="3">
        <v>1028.08</v>
      </c>
      <c r="L253" s="3">
        <v>0.77</v>
      </c>
      <c r="M253" s="3">
        <v>0.80000000000000016</v>
      </c>
      <c r="N253" s="3">
        <v>10.029999999999999</v>
      </c>
      <c r="O253" s="3">
        <v>52.22999999999999</v>
      </c>
    </row>
    <row r="254" spans="1:17" ht="15.75" thickBot="1">
      <c r="A254" s="5">
        <v>7</v>
      </c>
      <c r="B254" s="3">
        <v>63.41</v>
      </c>
      <c r="C254" s="3">
        <v>68.039999999999992</v>
      </c>
      <c r="D254" s="3">
        <v>224.86999999999998</v>
      </c>
      <c r="E254" s="3">
        <v>1663.8999999999999</v>
      </c>
      <c r="F254" s="3">
        <v>352.97999999999996</v>
      </c>
      <c r="G254" s="3">
        <v>473.70000000000005</v>
      </c>
      <c r="H254" s="3">
        <v>495.42</v>
      </c>
      <c r="I254" s="3">
        <v>742.75</v>
      </c>
      <c r="J254" s="3">
        <v>147.35000000000002</v>
      </c>
      <c r="K254" s="3">
        <v>562.63</v>
      </c>
      <c r="L254" s="3">
        <v>0.94000000000000006</v>
      </c>
      <c r="M254" s="3">
        <v>5.8999999999999995</v>
      </c>
      <c r="N254" s="3">
        <v>12.346</v>
      </c>
      <c r="O254" s="3">
        <v>50.33</v>
      </c>
    </row>
    <row r="255" spans="1:17" s="39" customFormat="1" ht="15.75" thickBot="1">
      <c r="A255" s="5">
        <v>8</v>
      </c>
      <c r="B255" s="3">
        <v>24.64</v>
      </c>
      <c r="C255" s="3">
        <v>25.16</v>
      </c>
      <c r="D255" s="3">
        <v>125.99000000000001</v>
      </c>
      <c r="E255" s="3">
        <v>787.24</v>
      </c>
      <c r="F255" s="3">
        <v>134.66999999999999</v>
      </c>
      <c r="G255" s="3">
        <v>94.63</v>
      </c>
      <c r="H255" s="3">
        <v>489.97</v>
      </c>
      <c r="I255" s="3">
        <v>7.6999999999999993</v>
      </c>
      <c r="J255" s="3">
        <v>253.38</v>
      </c>
      <c r="K255" s="3">
        <v>322.75</v>
      </c>
      <c r="L255" s="3">
        <v>0.30000000000000004</v>
      </c>
      <c r="M255" s="3">
        <v>0.57000000000000006</v>
      </c>
      <c r="N255" s="3">
        <v>24.64</v>
      </c>
      <c r="O255" s="3">
        <v>99.93</v>
      </c>
      <c r="P255"/>
      <c r="Q255"/>
    </row>
    <row r="256" spans="1:17" ht="15.75" thickBot="1">
      <c r="A256" s="5">
        <v>9</v>
      </c>
      <c r="B256" s="3">
        <v>62.04</v>
      </c>
      <c r="C256" s="3">
        <v>63.83</v>
      </c>
      <c r="D256" s="3">
        <v>248.2</v>
      </c>
      <c r="E256" s="3">
        <v>1564.55</v>
      </c>
      <c r="F256" s="3">
        <v>489.8</v>
      </c>
      <c r="G256" s="3">
        <v>263.94</v>
      </c>
      <c r="H256" s="3">
        <v>962.92999999999984</v>
      </c>
      <c r="I256" s="3">
        <v>16.709999999999997</v>
      </c>
      <c r="J256" s="3">
        <v>3563.36</v>
      </c>
      <c r="K256" s="3">
        <v>667.8599999999999</v>
      </c>
      <c r="L256" s="3">
        <v>1.2300000000000002</v>
      </c>
      <c r="M256" s="3">
        <v>3.4099999999999997</v>
      </c>
      <c r="N256" s="3">
        <v>13.719999999999999</v>
      </c>
      <c r="O256" s="3">
        <v>83.039999999999992</v>
      </c>
    </row>
    <row r="257" spans="1:17" ht="15.75" thickBot="1">
      <c r="A257" s="5">
        <v>10</v>
      </c>
      <c r="B257" s="3">
        <v>60.650000000000006</v>
      </c>
      <c r="C257" s="3">
        <v>56.43</v>
      </c>
      <c r="D257" s="3">
        <v>243.48</v>
      </c>
      <c r="E257" s="3">
        <v>1665.27</v>
      </c>
      <c r="F257" s="3">
        <v>220.24</v>
      </c>
      <c r="G257" s="3">
        <v>124.02999999999999</v>
      </c>
      <c r="H257" s="3">
        <v>330.1</v>
      </c>
      <c r="I257" s="3">
        <v>38.069999999999993</v>
      </c>
      <c r="J257" s="3">
        <v>543.02</v>
      </c>
      <c r="K257" s="3">
        <v>543.44000000000005</v>
      </c>
      <c r="L257" s="3">
        <v>389.72</v>
      </c>
      <c r="M257" s="3">
        <v>89.399000000000001</v>
      </c>
      <c r="N257" s="3">
        <v>13.15</v>
      </c>
      <c r="O257" s="3">
        <v>63.789999999999992</v>
      </c>
    </row>
    <row r="258" spans="1:17" ht="15.75" thickBot="1">
      <c r="A258" s="37" t="s">
        <v>37</v>
      </c>
      <c r="B258" s="38">
        <v>54.37</v>
      </c>
      <c r="C258" s="38">
        <v>57.61</v>
      </c>
      <c r="D258" s="38">
        <v>220.17</v>
      </c>
      <c r="E258" s="38">
        <v>1470.57</v>
      </c>
      <c r="F258" s="38">
        <v>414.35</v>
      </c>
      <c r="G258" s="38">
        <v>244.51</v>
      </c>
      <c r="H258" s="38">
        <v>663.89</v>
      </c>
      <c r="I258" s="38">
        <v>111.9</v>
      </c>
      <c r="J258" s="38">
        <v>674.33</v>
      </c>
      <c r="K258" s="38">
        <v>654.19000000000005</v>
      </c>
      <c r="L258" s="38">
        <v>41.57</v>
      </c>
      <c r="M258" s="38">
        <v>10.82</v>
      </c>
      <c r="N258" s="38">
        <v>11</v>
      </c>
      <c r="O258" s="38">
        <v>73</v>
      </c>
      <c r="P258" s="39"/>
      <c r="Q258" s="39"/>
    </row>
    <row r="259" spans="1:17">
      <c r="A259" s="1"/>
    </row>
    <row r="260" spans="1:17">
      <c r="A260" s="162" t="s">
        <v>57</v>
      </c>
      <c r="B260" s="162"/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</row>
    <row r="261" spans="1:17">
      <c r="A261" s="162" t="s">
        <v>117</v>
      </c>
      <c r="B261" s="162"/>
      <c r="C261" s="162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</row>
    <row r="262" spans="1:17">
      <c r="A262" s="162" t="s">
        <v>222</v>
      </c>
      <c r="B262" s="162"/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</row>
    <row r="263" spans="1:17">
      <c r="A263" s="162" t="s">
        <v>223</v>
      </c>
      <c r="B263" s="162"/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</row>
    <row r="264" spans="1:17">
      <c r="A264" s="162" t="s">
        <v>224</v>
      </c>
      <c r="B264" s="162"/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</row>
    <row r="265" spans="1:17">
      <c r="B265" s="7"/>
    </row>
    <row r="266" spans="1:17" ht="84" customHeight="1">
      <c r="B266" s="7"/>
    </row>
    <row r="267" spans="1:17">
      <c r="B267" s="183"/>
      <c r="C267" s="184"/>
      <c r="D267" s="184"/>
      <c r="E267" s="184"/>
      <c r="F267" s="184"/>
      <c r="G267" s="184"/>
      <c r="H267" s="184"/>
      <c r="I267" s="184"/>
      <c r="J267" s="184"/>
      <c r="K267" s="184"/>
    </row>
  </sheetData>
  <mergeCells count="73">
    <mergeCell ref="L10:Q10"/>
    <mergeCell ref="A12:Q12"/>
    <mergeCell ref="B267:K267"/>
    <mergeCell ref="H10:K10"/>
    <mergeCell ref="B10:B11"/>
    <mergeCell ref="C10:C11"/>
    <mergeCell ref="D10:G10"/>
    <mergeCell ref="A246:A247"/>
    <mergeCell ref="B246:E246"/>
    <mergeCell ref="F246:I246"/>
    <mergeCell ref="C119:Q119"/>
    <mergeCell ref="C125:Q125"/>
    <mergeCell ref="C132:Q132"/>
    <mergeCell ref="C141:Q141"/>
    <mergeCell ref="C13:Q13"/>
    <mergeCell ref="C20:Q20"/>
    <mergeCell ref="C148:Q148"/>
    <mergeCell ref="A57:Q57"/>
    <mergeCell ref="A34:Q34"/>
    <mergeCell ref="A191:Q191"/>
    <mergeCell ref="A169:Q169"/>
    <mergeCell ref="A147:Q147"/>
    <mergeCell ref="A124:Q124"/>
    <mergeCell ref="A102:Q102"/>
    <mergeCell ref="C186:Q186"/>
    <mergeCell ref="C192:Q192"/>
    <mergeCell ref="C170:Q170"/>
    <mergeCell ref="C155:Q155"/>
    <mergeCell ref="C164:Q164"/>
    <mergeCell ref="I8:M8"/>
    <mergeCell ref="A8:E8"/>
    <mergeCell ref="I7:N7"/>
    <mergeCell ref="A7:E7"/>
    <mergeCell ref="A1:M2"/>
    <mergeCell ref="H3:M3"/>
    <mergeCell ref="I5:N5"/>
    <mergeCell ref="I4:N4"/>
    <mergeCell ref="I6:N6"/>
    <mergeCell ref="A4:E4"/>
    <mergeCell ref="A5:E5"/>
    <mergeCell ref="A6:E6"/>
    <mergeCell ref="A3:G3"/>
    <mergeCell ref="C29:Q29"/>
    <mergeCell ref="C35:Q35"/>
    <mergeCell ref="C44:Q44"/>
    <mergeCell ref="C52:Q52"/>
    <mergeCell ref="C58:Q58"/>
    <mergeCell ref="C66:Q66"/>
    <mergeCell ref="C75:Q75"/>
    <mergeCell ref="A81:Q81"/>
    <mergeCell ref="C82:Q82"/>
    <mergeCell ref="C88:Q88"/>
    <mergeCell ref="A264:O264"/>
    <mergeCell ref="A260:O260"/>
    <mergeCell ref="C97:Q97"/>
    <mergeCell ref="C103:Q103"/>
    <mergeCell ref="C111:Q111"/>
    <mergeCell ref="C200:Q200"/>
    <mergeCell ref="J246:O246"/>
    <mergeCell ref="C209:Q209"/>
    <mergeCell ref="C216:Q216"/>
    <mergeCell ref="C225:Q225"/>
    <mergeCell ref="C233:Q233"/>
    <mergeCell ref="A215:Q215"/>
    <mergeCell ref="A240:Q240"/>
    <mergeCell ref="A239:Q239"/>
    <mergeCell ref="A245:G245"/>
    <mergeCell ref="C177:Q177"/>
    <mergeCell ref="A241:Q241"/>
    <mergeCell ref="A242:Q242"/>
    <mergeCell ref="A261:O261"/>
    <mergeCell ref="A262:O262"/>
    <mergeCell ref="A263:O263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2024-07-19T06:59:11Z</cp:lastPrinted>
  <dcterms:created xsi:type="dcterms:W3CDTF">2019-08-21T05:47:24Z</dcterms:created>
  <dcterms:modified xsi:type="dcterms:W3CDTF">2024-09-23T06:20:44Z</dcterms:modified>
</cp:coreProperties>
</file>